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480" windowHeight="11640" activeTab="1"/>
  </bookViews>
  <sheets>
    <sheet name="príjmový rozpočet" sheetId="1" r:id="rId1"/>
    <sheet name="výdavky rozpočet" sheetId="3" r:id="rId2"/>
  </sheets>
  <calcPr calcId="114210"/>
</workbook>
</file>

<file path=xl/calcChain.xml><?xml version="1.0" encoding="utf-8"?>
<calcChain xmlns="http://schemas.openxmlformats.org/spreadsheetml/2006/main">
  <c r="F77" i="3"/>
  <c r="G77"/>
  <c r="H77"/>
  <c r="I77"/>
  <c r="K77"/>
  <c r="L77"/>
  <c r="L53"/>
  <c r="J38" i="1"/>
  <c r="J52"/>
  <c r="K53" i="3"/>
  <c r="I38" i="1"/>
  <c r="I52"/>
  <c r="J53" i="3"/>
  <c r="H69" i="1"/>
  <c r="G53" i="3"/>
  <c r="G83"/>
  <c r="H53"/>
  <c r="I53"/>
  <c r="I83"/>
  <c r="H38" i="1"/>
  <c r="F53" i="3"/>
  <c r="F83"/>
  <c r="E53"/>
  <c r="G38" i="1"/>
  <c r="G66"/>
  <c r="G69"/>
  <c r="E38"/>
  <c r="F38"/>
  <c r="F69"/>
  <c r="F59"/>
  <c r="F52"/>
  <c r="H83" i="3"/>
</calcChain>
</file>

<file path=xl/sharedStrings.xml><?xml version="1.0" encoding="utf-8"?>
<sst xmlns="http://schemas.openxmlformats.org/spreadsheetml/2006/main" count="195" uniqueCount="139">
  <si>
    <t>Bežné príjmy</t>
  </si>
  <si>
    <t>Kód</t>
  </si>
  <si>
    <t>Ekonomická</t>
  </si>
  <si>
    <t>text</t>
  </si>
  <si>
    <t>čerpanie</t>
  </si>
  <si>
    <t>skutočnosť</t>
  </si>
  <si>
    <t>schválený</t>
  </si>
  <si>
    <t>návrh rozpočtu</t>
  </si>
  <si>
    <t>klasifikácia</t>
  </si>
  <si>
    <t>Daň z príjmov</t>
  </si>
  <si>
    <t>Výnos dane z príjmov poukázaný územ. samospráve</t>
  </si>
  <si>
    <t>Daň z majetku</t>
  </si>
  <si>
    <t>Daň z nehnuteľností</t>
  </si>
  <si>
    <t>z pozemkov</t>
  </si>
  <si>
    <t>zo stavieb</t>
  </si>
  <si>
    <t>Dane za špecifické služby</t>
  </si>
  <si>
    <t>za psa</t>
  </si>
  <si>
    <t>za komun.odpady a drobné stavebné odpady</t>
  </si>
  <si>
    <t>Príjmy z vlastníctva</t>
  </si>
  <si>
    <t>z prenajatých budov, priestorov a objektov</t>
  </si>
  <si>
    <t>Administratívne poplatky a iné poplatky a platby</t>
  </si>
  <si>
    <t>ostatné poplatky</t>
  </si>
  <si>
    <t>Poplatky a platby z nepriemyselného a náhodné predaja a služieb</t>
  </si>
  <si>
    <t>za predaj výrobkov, tovarov a služieb, cint.poplatky</t>
  </si>
  <si>
    <t>z účtov finančného hospodárenia</t>
  </si>
  <si>
    <t>tuzemské bežné transfery v rámci VS zo ŠR     111</t>
  </si>
  <si>
    <t xml:space="preserve">Spolu bežné príjmy </t>
  </si>
  <si>
    <t>Kapitálové príjmy</t>
  </si>
  <si>
    <t xml:space="preserve">návrh rozpočtu </t>
  </si>
  <si>
    <t>Spolu kapitálové príjmy</t>
  </si>
  <si>
    <t>Finančné operácie</t>
  </si>
  <si>
    <t>Spolu finančné operácie</t>
  </si>
  <si>
    <t xml:space="preserve">Príjmy celkom </t>
  </si>
  <si>
    <t xml:space="preserve">Výdavky celkom </t>
  </si>
  <si>
    <t xml:space="preserve">Rozdiel </t>
  </si>
  <si>
    <t>VÝDAVKY BEŽNÉ</t>
  </si>
  <si>
    <t>ekon.klas.</t>
  </si>
  <si>
    <t>COFOG</t>
  </si>
  <si>
    <t xml:space="preserve">odvetvie </t>
  </si>
  <si>
    <t xml:space="preserve">názov </t>
  </si>
  <si>
    <t>01</t>
  </si>
  <si>
    <t>Všeobecné verejné služby</t>
  </si>
  <si>
    <t>01.1.1</t>
  </si>
  <si>
    <t>Obec</t>
  </si>
  <si>
    <t>cestové výdavky</t>
  </si>
  <si>
    <t>energie, voda, komunikácie</t>
  </si>
  <si>
    <t>01.6.0</t>
  </si>
  <si>
    <t xml:space="preserve">Voľby </t>
  </si>
  <si>
    <t>03.2.0</t>
  </si>
  <si>
    <t xml:space="preserve">Ochrana pred požiarmi </t>
  </si>
  <si>
    <t>04</t>
  </si>
  <si>
    <t>Ekonomická oblasť</t>
  </si>
  <si>
    <t>05</t>
  </si>
  <si>
    <t>Ochrana životného  prostredia</t>
  </si>
  <si>
    <t>05.1</t>
  </si>
  <si>
    <t xml:space="preserve">Nakladanie s odpadmi </t>
  </si>
  <si>
    <t>odvoz všetkých druhov odpadov, údržba</t>
  </si>
  <si>
    <t>05.4.0</t>
  </si>
  <si>
    <t>06</t>
  </si>
  <si>
    <t>Bývanie a občianska vybavenosť</t>
  </si>
  <si>
    <t>06.4.0</t>
  </si>
  <si>
    <t>Verejné osvetlenie</t>
  </si>
  <si>
    <t xml:space="preserve">elek.energia,verejné osvetlenie, </t>
  </si>
  <si>
    <t>odvetvie</t>
  </si>
  <si>
    <t>Spolu bežné výdavky</t>
  </si>
  <si>
    <t>Spolu kapitálové  výdavky</t>
  </si>
  <si>
    <t>za prebytočný hnuteľný majetok</t>
  </si>
  <si>
    <t>Iné nedaňové príjmy</t>
  </si>
  <si>
    <t>Z dobropisov</t>
  </si>
  <si>
    <t>Iné</t>
  </si>
  <si>
    <t>Tuzemské bežné transfery a granty</t>
  </si>
  <si>
    <t>mzdy</t>
  </si>
  <si>
    <t>poistné</t>
  </si>
  <si>
    <t>výpočtová technika</t>
  </si>
  <si>
    <t>prevádzkové prístroje</t>
  </si>
  <si>
    <t>všeobecný materiál</t>
  </si>
  <si>
    <t>knihy, noviny, časopisy</t>
  </si>
  <si>
    <t>pracovné odevy</t>
  </si>
  <si>
    <t>softvér a licencie</t>
  </si>
  <si>
    <t>reprezentačné</t>
  </si>
  <si>
    <t>benzín, nafta, prev. kvapaliny</t>
  </si>
  <si>
    <t>poistenie vozidiel</t>
  </si>
  <si>
    <t>karty, známky, poplatky</t>
  </si>
  <si>
    <t>údržba výpočt. techniky</t>
  </si>
  <si>
    <t>údržba prev. strojov</t>
  </si>
  <si>
    <t>školenie, kurzy, semináre</t>
  </si>
  <si>
    <t>všeobecné služby</t>
  </si>
  <si>
    <t>špeciálne služby</t>
  </si>
  <si>
    <t>poplatky a odvody</t>
  </si>
  <si>
    <t>stravovanie</t>
  </si>
  <si>
    <t>prídel do sociálneho fondu</t>
  </si>
  <si>
    <t>odmeny poslancom</t>
  </si>
  <si>
    <t>odmeny mimopracovného pomeru</t>
  </si>
  <si>
    <t>Transfery obci</t>
  </si>
  <si>
    <t>materiál na údržbu ciest</t>
  </si>
  <si>
    <t>údržba vo</t>
  </si>
  <si>
    <t>08.3.0</t>
  </si>
  <si>
    <t>Miestny rozhlas</t>
  </si>
  <si>
    <t>údržba miestneho rozhlasu</t>
  </si>
  <si>
    <t>údržba DS a cintorína</t>
  </si>
  <si>
    <t>od ostatných subjektov VS</t>
  </si>
  <si>
    <t>Pokuty a penále</t>
  </si>
  <si>
    <t>za porušenie predpisov</t>
  </si>
  <si>
    <t>cestovné náhrady</t>
  </si>
  <si>
    <t>na členské</t>
  </si>
  <si>
    <t>likvidácia odpadových vôd</t>
  </si>
  <si>
    <t xml:space="preserve">nakladanie s odpad. vodami </t>
  </si>
  <si>
    <t xml:space="preserve">ochrana prírody </t>
  </si>
  <si>
    <t>vkladov</t>
  </si>
  <si>
    <t>Úroky z domácich pôžičiek a vkladov</t>
  </si>
  <si>
    <t>servis ,údržba  a opravy auta</t>
  </si>
  <si>
    <t>Propagácia,reklama a inzercia</t>
  </si>
  <si>
    <t>Zdravotníckym zariadeniam</t>
  </si>
  <si>
    <t>príjem z predaja pozemkov</t>
  </si>
  <si>
    <t>palivá ako zdroj energie</t>
  </si>
  <si>
    <t>prenájom Škoda Forman a fekálneho prívesu</t>
  </si>
  <si>
    <t>Rozpočet obce Hronská Breznica  na rok 2017, 2018, 2019 - Výdavková časť</t>
  </si>
  <si>
    <t>čet obce Hronská Breznica roky 2017,2018,2019 príjmová časť</t>
  </si>
  <si>
    <t>2019</t>
  </si>
  <si>
    <t xml:space="preserve">cintorín, verejná zeleň, </t>
  </si>
  <si>
    <t>údržba objektov</t>
  </si>
  <si>
    <t>2018</t>
  </si>
  <si>
    <t>Rozpočet Obce Vlkanová - na rok 2018, 2019, 2020 - Príjmová časť</t>
  </si>
  <si>
    <t>voľby</t>
  </si>
  <si>
    <t>poplatok za miestny rozvoj</t>
  </si>
  <si>
    <t>zostatok z predchádzajúcich rokov</t>
  </si>
  <si>
    <t>čet obce Hronská Breznica na rok  2018, 2019, 2020 - výdavková časť</t>
  </si>
  <si>
    <t>Prostriedky z rozpočtu EÚ</t>
  </si>
  <si>
    <t>2020</t>
  </si>
  <si>
    <t>všeobecný materiál (Kulturne a športové poduj.)</t>
  </si>
  <si>
    <t>Voľby (Komunálne voľby)                                                            111</t>
  </si>
  <si>
    <t>Realizácia nových stavieb - multifunkčné ihrisko</t>
  </si>
  <si>
    <t>Nákup pozemkov</t>
  </si>
  <si>
    <t>Rekonštrukcia a modernizácia</t>
  </si>
  <si>
    <t>Nákup osobné mot. vozidlo</t>
  </si>
  <si>
    <t>Rozpočet schválený dňa 8.12.2017</t>
  </si>
  <si>
    <t>uznesením č. č. 8.</t>
  </si>
  <si>
    <t>Zverejnené na úradnej tabuli</t>
  </si>
  <si>
    <t>dňa 14.12.2017.</t>
  </si>
</sst>
</file>

<file path=xl/styles.xml><?xml version="1.0" encoding="utf-8"?>
<styleSheet xmlns="http://schemas.openxmlformats.org/spreadsheetml/2006/main">
  <numFmts count="1">
    <numFmt numFmtId="164" formatCode="dd/mm/yy"/>
  </numFmts>
  <fonts count="23">
    <font>
      <sz val="10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i/>
      <sz val="9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color indexed="8"/>
      <name val="Arial CE"/>
      <family val="2"/>
      <charset val="238"/>
    </font>
    <font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</fills>
  <borders count="8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6" fillId="2" borderId="2" xfId="0" applyFont="1" applyFill="1" applyBorder="1"/>
    <xf numFmtId="0" fontId="4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 shrinkToFit="1"/>
    </xf>
    <xf numFmtId="0" fontId="6" fillId="2" borderId="3" xfId="0" applyFont="1" applyFill="1" applyBorder="1" applyAlignment="1">
      <alignment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2" borderId="5" xfId="0" applyFont="1" applyFill="1" applyBorder="1"/>
    <xf numFmtId="164" fontId="4" fillId="2" borderId="5" xfId="0" applyNumberFormat="1" applyFont="1" applyFill="1" applyBorder="1"/>
    <xf numFmtId="0" fontId="6" fillId="2" borderId="5" xfId="0" applyFont="1" applyFill="1" applyBorder="1" applyAlignment="1">
      <alignment shrinkToFit="1"/>
    </xf>
    <xf numFmtId="0" fontId="6" fillId="2" borderId="7" xfId="0" applyFont="1" applyFill="1" applyBorder="1"/>
    <xf numFmtId="0" fontId="7" fillId="0" borderId="8" xfId="0" applyFont="1" applyBorder="1" applyAlignment="1">
      <alignment horizontal="right"/>
    </xf>
    <xf numFmtId="0" fontId="7" fillId="0" borderId="0" xfId="0" applyFont="1" applyBorder="1"/>
    <xf numFmtId="0" fontId="0" fillId="0" borderId="0" xfId="0" applyBorder="1"/>
    <xf numFmtId="3" fontId="0" fillId="0" borderId="0" xfId="0" applyNumberFormat="1" applyFill="1" applyBorder="1"/>
    <xf numFmtId="3" fontId="8" fillId="0" borderId="0" xfId="0" applyNumberFormat="1" applyFont="1" applyBorder="1"/>
    <xf numFmtId="3" fontId="0" fillId="0" borderId="0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4" fillId="0" borderId="11" xfId="0" applyFont="1" applyBorder="1"/>
    <xf numFmtId="0" fontId="0" fillId="0" borderId="12" xfId="0" applyFont="1" applyBorder="1" applyAlignment="1">
      <alignment horizontal="left"/>
    </xf>
    <xf numFmtId="0" fontId="0" fillId="0" borderId="12" xfId="0" applyFont="1" applyBorder="1"/>
    <xf numFmtId="3" fontId="0" fillId="0" borderId="12" xfId="0" applyNumberFormat="1" applyFill="1" applyBorder="1"/>
    <xf numFmtId="3" fontId="8" fillId="0" borderId="12" xfId="0" applyNumberFormat="1" applyFont="1" applyBorder="1"/>
    <xf numFmtId="3" fontId="0" fillId="0" borderId="12" xfId="0" applyNumberFormat="1" applyBorder="1"/>
    <xf numFmtId="0" fontId="7" fillId="0" borderId="8" xfId="0" applyFont="1" applyBorder="1"/>
    <xf numFmtId="0" fontId="7" fillId="0" borderId="0" xfId="0" applyFont="1" applyBorder="1" applyAlignment="1">
      <alignment horizontal="left"/>
    </xf>
    <xf numFmtId="0" fontId="4" fillId="0" borderId="8" xfId="0" applyFont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3" fontId="0" fillId="0" borderId="13" xfId="0" applyNumberFormat="1" applyFill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0" fillId="0" borderId="13" xfId="0" applyNumberFormat="1" applyBorder="1"/>
    <xf numFmtId="3" fontId="0" fillId="0" borderId="13" xfId="0" applyNumberFormat="1" applyFont="1" applyFill="1" applyBorder="1"/>
    <xf numFmtId="3" fontId="8" fillId="0" borderId="15" xfId="0" applyNumberFormat="1" applyFont="1" applyBorder="1"/>
    <xf numFmtId="0" fontId="4" fillId="0" borderId="16" xfId="0" applyFont="1" applyBorder="1"/>
    <xf numFmtId="0" fontId="7" fillId="0" borderId="17" xfId="0" applyFont="1" applyBorder="1" applyAlignment="1">
      <alignment horizontal="left"/>
    </xf>
    <xf numFmtId="0" fontId="0" fillId="0" borderId="17" xfId="0" applyBorder="1"/>
    <xf numFmtId="3" fontId="0" fillId="0" borderId="17" xfId="0" applyNumberFormat="1" applyFill="1" applyBorder="1"/>
    <xf numFmtId="3" fontId="8" fillId="0" borderId="18" xfId="0" applyNumberFormat="1" applyFont="1" applyBorder="1"/>
    <xf numFmtId="3" fontId="8" fillId="0" borderId="17" xfId="0" applyNumberFormat="1" applyFont="1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3" fontId="0" fillId="0" borderId="14" xfId="0" applyNumberFormat="1" applyBorder="1"/>
    <xf numFmtId="3" fontId="8" fillId="0" borderId="20" xfId="0" applyNumberFormat="1" applyFont="1" applyBorder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16" xfId="0" applyFont="1" applyBorder="1"/>
    <xf numFmtId="0" fontId="7" fillId="0" borderId="17" xfId="0" applyFont="1" applyBorder="1"/>
    <xf numFmtId="0" fontId="0" fillId="0" borderId="8" xfId="0" applyBorder="1"/>
    <xf numFmtId="3" fontId="0" fillId="0" borderId="17" xfId="0" applyNumberFormat="1" applyBorder="1"/>
    <xf numFmtId="0" fontId="0" fillId="0" borderId="21" xfId="0" applyBorder="1" applyAlignment="1">
      <alignment horizontal="left"/>
    </xf>
    <xf numFmtId="3" fontId="8" fillId="0" borderId="22" xfId="0" applyNumberFormat="1" applyFont="1" applyBorder="1"/>
    <xf numFmtId="0" fontId="0" fillId="0" borderId="2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21" xfId="0" applyFont="1" applyBorder="1"/>
    <xf numFmtId="3" fontId="0" fillId="0" borderId="21" xfId="0" applyNumberFormat="1" applyBorder="1"/>
    <xf numFmtId="3" fontId="8" fillId="0" borderId="21" xfId="0" applyNumberFormat="1" applyFont="1" applyBorder="1"/>
    <xf numFmtId="0" fontId="0" fillId="0" borderId="11" xfId="0" applyBorder="1"/>
    <xf numFmtId="0" fontId="7" fillId="3" borderId="24" xfId="0" applyFont="1" applyFill="1" applyBorder="1"/>
    <xf numFmtId="0" fontId="0" fillId="3" borderId="25" xfId="0" applyFont="1" applyFill="1" applyBorder="1"/>
    <xf numFmtId="0" fontId="0" fillId="3" borderId="26" xfId="0" applyFill="1" applyBorder="1"/>
    <xf numFmtId="3" fontId="4" fillId="3" borderId="27" xfId="0" applyNumberFormat="1" applyFont="1" applyFill="1" applyBorder="1"/>
    <xf numFmtId="3" fontId="6" fillId="3" borderId="28" xfId="0" applyNumberFormat="1" applyFont="1" applyFill="1" applyBorder="1"/>
    <xf numFmtId="3" fontId="9" fillId="0" borderId="0" xfId="0" applyNumberFormat="1" applyFont="1" applyFill="1"/>
    <xf numFmtId="3" fontId="8" fillId="0" borderId="0" xfId="0" applyNumberFormat="1" applyFont="1"/>
    <xf numFmtId="3" fontId="0" fillId="0" borderId="0" xfId="0" applyNumberFormat="1"/>
    <xf numFmtId="0" fontId="7" fillId="0" borderId="0" xfId="0" applyFont="1"/>
    <xf numFmtId="0" fontId="4" fillId="0" borderId="29" xfId="0" applyFont="1" applyBorder="1"/>
    <xf numFmtId="0" fontId="4" fillId="0" borderId="30" xfId="0" applyFont="1" applyBorder="1"/>
    <xf numFmtId="0" fontId="6" fillId="2" borderId="30" xfId="0" applyFont="1" applyFill="1" applyBorder="1"/>
    <xf numFmtId="0" fontId="6" fillId="2" borderId="30" xfId="0" applyFont="1" applyFill="1" applyBorder="1" applyAlignment="1">
      <alignment wrapText="1"/>
    </xf>
    <xf numFmtId="0" fontId="6" fillId="2" borderId="31" xfId="0" applyFont="1" applyFill="1" applyBorder="1" applyAlignment="1">
      <alignment wrapText="1"/>
    </xf>
    <xf numFmtId="0" fontId="4" fillId="0" borderId="32" xfId="0" applyFont="1" applyBorder="1"/>
    <xf numFmtId="0" fontId="4" fillId="0" borderId="33" xfId="0" applyFont="1" applyBorder="1"/>
    <xf numFmtId="0" fontId="6" fillId="2" borderId="33" xfId="0" applyFont="1" applyFill="1" applyBorder="1"/>
    <xf numFmtId="0" fontId="6" fillId="2" borderId="34" xfId="0" applyFont="1" applyFill="1" applyBorder="1"/>
    <xf numFmtId="0" fontId="0" fillId="0" borderId="18" xfId="0" applyFont="1" applyBorder="1"/>
    <xf numFmtId="0" fontId="0" fillId="0" borderId="35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3" fontId="4" fillId="0" borderId="0" xfId="0" applyNumberFormat="1" applyFont="1" applyBorder="1"/>
    <xf numFmtId="3" fontId="6" fillId="0" borderId="0" xfId="0" applyNumberFormat="1" applyFont="1" applyBorder="1"/>
    <xf numFmtId="0" fontId="6" fillId="2" borderId="38" xfId="0" applyFont="1" applyFill="1" applyBorder="1" applyAlignment="1">
      <alignment wrapText="1"/>
    </xf>
    <xf numFmtId="0" fontId="7" fillId="0" borderId="39" xfId="0" applyFont="1" applyBorder="1"/>
    <xf numFmtId="0" fontId="0" fillId="0" borderId="20" xfId="0" applyBorder="1"/>
    <xf numFmtId="3" fontId="0" fillId="0" borderId="13" xfId="0" applyNumberFormat="1" applyFont="1" applyBorder="1"/>
    <xf numFmtId="0" fontId="0" fillId="0" borderId="40" xfId="0" applyBorder="1" applyAlignment="1">
      <alignment horizontal="left"/>
    </xf>
    <xf numFmtId="0" fontId="0" fillId="0" borderId="41" xfId="0" applyBorder="1"/>
    <xf numFmtId="0" fontId="7" fillId="3" borderId="42" xfId="0" applyFont="1" applyFill="1" applyBorder="1"/>
    <xf numFmtId="0" fontId="0" fillId="3" borderId="27" xfId="0" applyFill="1" applyBorder="1"/>
    <xf numFmtId="0" fontId="4" fillId="3" borderId="27" xfId="0" applyFont="1" applyFill="1" applyBorder="1"/>
    <xf numFmtId="0" fontId="4" fillId="3" borderId="43" xfId="0" applyFont="1" applyFill="1" applyBorder="1"/>
    <xf numFmtId="0" fontId="0" fillId="0" borderId="16" xfId="0" applyBorder="1"/>
    <xf numFmtId="0" fontId="4" fillId="0" borderId="17" xfId="0" applyFont="1" applyBorder="1"/>
    <xf numFmtId="0" fontId="6" fillId="2" borderId="17" xfId="0" applyFont="1" applyFill="1" applyBorder="1"/>
    <xf numFmtId="0" fontId="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0" fillId="0" borderId="11" xfId="0" applyFont="1" applyBorder="1"/>
    <xf numFmtId="0" fontId="11" fillId="0" borderId="44" xfId="0" applyFont="1" applyBorder="1"/>
    <xf numFmtId="0" fontId="10" fillId="0" borderId="44" xfId="0" applyFont="1" applyBorder="1"/>
    <xf numFmtId="3" fontId="10" fillId="0" borderId="11" xfId="0" applyNumberFormat="1" applyFont="1" applyBorder="1"/>
    <xf numFmtId="3" fontId="6" fillId="0" borderId="45" xfId="0" applyNumberFormat="1" applyFont="1" applyBorder="1"/>
    <xf numFmtId="3" fontId="6" fillId="0" borderId="46" xfId="0" applyNumberFormat="1" applyFont="1" applyBorder="1"/>
    <xf numFmtId="3" fontId="4" fillId="0" borderId="46" xfId="0" applyNumberFormat="1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22" xfId="0" applyFont="1" applyBorder="1"/>
    <xf numFmtId="0" fontId="10" fillId="0" borderId="0" xfId="0" applyFont="1" applyBorder="1"/>
    <xf numFmtId="0" fontId="10" fillId="2" borderId="11" xfId="0" applyFont="1" applyFill="1" applyBorder="1"/>
    <xf numFmtId="0" fontId="10" fillId="2" borderId="44" xfId="0" applyFont="1" applyFill="1" applyBorder="1"/>
    <xf numFmtId="3" fontId="4" fillId="2" borderId="45" xfId="0" applyNumberFormat="1" applyFont="1" applyFill="1" applyBorder="1"/>
    <xf numFmtId="3" fontId="4" fillId="4" borderId="46" xfId="0" applyNumberFormat="1" applyFont="1" applyFill="1" applyBorder="1"/>
    <xf numFmtId="0" fontId="0" fillId="0" borderId="44" xfId="0" applyBorder="1"/>
    <xf numFmtId="0" fontId="6" fillId="0" borderId="17" xfId="0" applyFont="1" applyBorder="1"/>
    <xf numFmtId="0" fontId="6" fillId="0" borderId="6" xfId="0" applyFont="1" applyBorder="1" applyAlignment="1">
      <alignment horizontal="center" wrapText="1"/>
    </xf>
    <xf numFmtId="0" fontId="6" fillId="0" borderId="11" xfId="0" applyFont="1" applyBorder="1"/>
    <xf numFmtId="0" fontId="6" fillId="0" borderId="44" xfId="0" applyFont="1" applyBorder="1"/>
    <xf numFmtId="49" fontId="4" fillId="2" borderId="8" xfId="0" applyNumberFormat="1" applyFont="1" applyFill="1" applyBorder="1"/>
    <xf numFmtId="49" fontId="4" fillId="2" borderId="8" xfId="0" applyNumberFormat="1" applyFont="1" applyFill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30" xfId="0" applyFont="1" applyBorder="1"/>
    <xf numFmtId="3" fontId="0" fillId="0" borderId="30" xfId="0" applyNumberFormat="1" applyFill="1" applyBorder="1"/>
    <xf numFmtId="3" fontId="8" fillId="0" borderId="30" xfId="0" applyNumberFormat="1" applyFont="1" applyFill="1" applyBorder="1"/>
    <xf numFmtId="0" fontId="8" fillId="0" borderId="18" xfId="0" applyFont="1" applyBorder="1"/>
    <xf numFmtId="49" fontId="4" fillId="0" borderId="8" xfId="0" applyNumberFormat="1" applyFont="1" applyBorder="1"/>
    <xf numFmtId="49" fontId="4" fillId="0" borderId="8" xfId="0" applyNumberFormat="1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13" xfId="0" applyFont="1" applyBorder="1"/>
    <xf numFmtId="3" fontId="8" fillId="0" borderId="13" xfId="0" applyNumberFormat="1" applyFont="1" applyFill="1" applyBorder="1"/>
    <xf numFmtId="49" fontId="7" fillId="0" borderId="8" xfId="0" applyNumberFormat="1" applyFont="1" applyBorder="1"/>
    <xf numFmtId="49" fontId="8" fillId="0" borderId="8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49" fontId="8" fillId="0" borderId="8" xfId="0" applyNumberFormat="1" applyFont="1" applyBorder="1"/>
    <xf numFmtId="49" fontId="6" fillId="0" borderId="8" xfId="0" applyNumberFormat="1" applyFont="1" applyBorder="1" applyAlignment="1">
      <alignment horizontal="left"/>
    </xf>
    <xf numFmtId="49" fontId="3" fillId="0" borderId="8" xfId="0" applyNumberFormat="1" applyFont="1" applyBorder="1"/>
    <xf numFmtId="0" fontId="8" fillId="0" borderId="40" xfId="0" applyFont="1" applyBorder="1" applyAlignment="1">
      <alignment horizontal="left"/>
    </xf>
    <xf numFmtId="0" fontId="8" fillId="0" borderId="21" xfId="0" applyFont="1" applyBorder="1"/>
    <xf numFmtId="0" fontId="8" fillId="0" borderId="39" xfId="0" applyFont="1" applyBorder="1" applyAlignment="1">
      <alignment horizontal="left"/>
    </xf>
    <xf numFmtId="0" fontId="8" fillId="0" borderId="0" xfId="0" applyFont="1" applyBorder="1"/>
    <xf numFmtId="3" fontId="0" fillId="0" borderId="46" xfId="0" applyNumberFormat="1" applyBorder="1"/>
    <xf numFmtId="3" fontId="8" fillId="0" borderId="45" xfId="0" applyNumberFormat="1" applyFont="1" applyBorder="1"/>
    <xf numFmtId="49" fontId="4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7" fillId="0" borderId="47" xfId="0" applyNumberFormat="1" applyFont="1" applyFill="1" applyBorder="1"/>
    <xf numFmtId="49" fontId="7" fillId="2" borderId="8" xfId="0" applyNumberFormat="1" applyFont="1" applyFill="1" applyBorder="1"/>
    <xf numFmtId="49" fontId="0" fillId="0" borderId="8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44" xfId="0" applyFont="1" applyBorder="1"/>
    <xf numFmtId="49" fontId="7" fillId="0" borderId="47" xfId="0" applyNumberFormat="1" applyFont="1" applyBorder="1"/>
    <xf numFmtId="49" fontId="4" fillId="0" borderId="19" xfId="0" applyNumberFormat="1" applyFont="1" applyBorder="1" applyAlignment="1">
      <alignment horizontal="left"/>
    </xf>
    <xf numFmtId="3" fontId="0" fillId="0" borderId="48" xfId="0" applyNumberFormat="1" applyBorder="1"/>
    <xf numFmtId="0" fontId="8" fillId="0" borderId="35" xfId="0" applyFont="1" applyFill="1" applyBorder="1"/>
    <xf numFmtId="0" fontId="8" fillId="0" borderId="17" xfId="0" applyFont="1" applyBorder="1"/>
    <xf numFmtId="0" fontId="0" fillId="2" borderId="8" xfId="0" applyFont="1" applyFill="1" applyBorder="1"/>
    <xf numFmtId="49" fontId="8" fillId="2" borderId="0" xfId="0" applyNumberFormat="1" applyFont="1" applyFill="1" applyBorder="1"/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/>
    <xf numFmtId="3" fontId="0" fillId="2" borderId="22" xfId="0" applyNumberFormat="1" applyFont="1" applyFill="1" applyBorder="1"/>
    <xf numFmtId="3" fontId="8" fillId="2" borderId="8" xfId="0" applyNumberFormat="1" applyFont="1" applyFill="1" applyBorder="1"/>
    <xf numFmtId="3" fontId="0" fillId="2" borderId="6" xfId="0" applyNumberFormat="1" applyFont="1" applyFill="1" applyBorder="1"/>
    <xf numFmtId="3" fontId="8" fillId="2" borderId="6" xfId="0" applyNumberFormat="1" applyFont="1" applyFill="1" applyBorder="1"/>
    <xf numFmtId="49" fontId="8" fillId="0" borderId="0" xfId="0" applyNumberFormat="1" applyFont="1"/>
    <xf numFmtId="0" fontId="8" fillId="0" borderId="0" xfId="0" applyFont="1" applyAlignment="1">
      <alignment horizontal="left"/>
    </xf>
    <xf numFmtId="0" fontId="11" fillId="0" borderId="0" xfId="0" applyFont="1" applyFill="1"/>
    <xf numFmtId="0" fontId="8" fillId="0" borderId="0" xfId="0" applyFont="1" applyFill="1"/>
    <xf numFmtId="1" fontId="0" fillId="0" borderId="0" xfId="0" applyNumberFormat="1"/>
    <xf numFmtId="1" fontId="4" fillId="0" borderId="46" xfId="0" applyNumberFormat="1" applyFont="1" applyBorder="1"/>
    <xf numFmtId="0" fontId="12" fillId="0" borderId="1" xfId="0" applyFont="1" applyBorder="1"/>
    <xf numFmtId="0" fontId="6" fillId="0" borderId="2" xfId="0" applyFont="1" applyBorder="1"/>
    <xf numFmtId="0" fontId="13" fillId="0" borderId="2" xfId="0" applyFont="1" applyBorder="1"/>
    <xf numFmtId="0" fontId="14" fillId="0" borderId="17" xfId="0" applyFont="1" applyBorder="1"/>
    <xf numFmtId="0" fontId="6" fillId="2" borderId="17" xfId="0" applyFont="1" applyFill="1" applyBorder="1" applyAlignment="1">
      <alignment wrapText="1"/>
    </xf>
    <xf numFmtId="0" fontId="6" fillId="0" borderId="49" xfId="0" applyFont="1" applyBorder="1"/>
    <xf numFmtId="0" fontId="6" fillId="0" borderId="46" xfId="0" applyFont="1" applyBorder="1"/>
    <xf numFmtId="0" fontId="13" fillId="0" borderId="46" xfId="0" applyFont="1" applyBorder="1"/>
    <xf numFmtId="0" fontId="14" fillId="0" borderId="44" xfId="0" applyFont="1" applyBorder="1" applyAlignment="1">
      <alignment horizontal="left"/>
    </xf>
    <xf numFmtId="0" fontId="6" fillId="2" borderId="46" xfId="0" applyFont="1" applyFill="1" applyBorder="1" applyAlignment="1">
      <alignment horizontal="left"/>
    </xf>
    <xf numFmtId="0" fontId="6" fillId="2" borderId="5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4" fontId="6" fillId="2" borderId="50" xfId="0" applyNumberFormat="1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49" fontId="4" fillId="2" borderId="24" xfId="0" applyNumberFormat="1" applyFont="1" applyFill="1" applyBorder="1"/>
    <xf numFmtId="49" fontId="6" fillId="2" borderId="26" xfId="0" applyNumberFormat="1" applyFont="1" applyFill="1" applyBorder="1"/>
    <xf numFmtId="0" fontId="6" fillId="2" borderId="26" xfId="0" applyFont="1" applyFill="1" applyBorder="1"/>
    <xf numFmtId="0" fontId="4" fillId="2" borderId="42" xfId="0" applyFont="1" applyFill="1" applyBorder="1"/>
    <xf numFmtId="3" fontId="4" fillId="2" borderId="27" xfId="0" applyNumberFormat="1" applyFont="1" applyFill="1" applyBorder="1"/>
    <xf numFmtId="3" fontId="6" fillId="2" borderId="27" xfId="0" applyNumberFormat="1" applyFont="1" applyFill="1" applyBorder="1"/>
    <xf numFmtId="49" fontId="8" fillId="0" borderId="44" xfId="0" applyNumberFormat="1" applyFont="1" applyBorder="1"/>
    <xf numFmtId="0" fontId="4" fillId="0" borderId="0" xfId="0" applyFont="1" applyBorder="1"/>
    <xf numFmtId="49" fontId="8" fillId="0" borderId="0" xfId="0" applyNumberFormat="1" applyFont="1" applyBorder="1"/>
    <xf numFmtId="49" fontId="8" fillId="0" borderId="17" xfId="0" applyNumberFormat="1" applyFont="1" applyBorder="1"/>
    <xf numFmtId="0" fontId="0" fillId="0" borderId="51" xfId="0" applyBorder="1"/>
    <xf numFmtId="0" fontId="4" fillId="0" borderId="38" xfId="0" applyFont="1" applyBorder="1"/>
    <xf numFmtId="0" fontId="6" fillId="0" borderId="38" xfId="0" applyFont="1" applyBorder="1"/>
    <xf numFmtId="0" fontId="6" fillId="0" borderId="17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0" fillId="0" borderId="9" xfId="0" applyBorder="1"/>
    <xf numFmtId="0" fontId="4" fillId="0" borderId="2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64" fontId="6" fillId="0" borderId="50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52" xfId="0" applyBorder="1"/>
    <xf numFmtId="3" fontId="4" fillId="2" borderId="12" xfId="0" applyNumberFormat="1" applyFont="1" applyFill="1" applyBorder="1"/>
    <xf numFmtId="3" fontId="4" fillId="2" borderId="15" xfId="0" applyNumberFormat="1" applyFont="1" applyFill="1" applyBorder="1"/>
    <xf numFmtId="3" fontId="4" fillId="2" borderId="49" xfId="0" applyNumberFormat="1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49" fontId="4" fillId="0" borderId="0" xfId="0" applyNumberFormat="1" applyFont="1" applyBorder="1"/>
    <xf numFmtId="49" fontId="0" fillId="0" borderId="0" xfId="0" applyNumberFormat="1" applyBorder="1"/>
    <xf numFmtId="0" fontId="13" fillId="0" borderId="0" xfId="0" applyFont="1" applyBorder="1"/>
    <xf numFmtId="0" fontId="6" fillId="0" borderId="0" xfId="0" applyFont="1" applyBorder="1"/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9" fontId="0" fillId="0" borderId="0" xfId="0" applyNumberFormat="1"/>
    <xf numFmtId="0" fontId="0" fillId="0" borderId="21" xfId="0" applyBorder="1"/>
    <xf numFmtId="0" fontId="0" fillId="0" borderId="13" xfId="0" applyBorder="1"/>
    <xf numFmtId="0" fontId="0" fillId="0" borderId="6" xfId="0" applyBorder="1" applyAlignment="1">
      <alignment horizontal="left"/>
    </xf>
    <xf numFmtId="0" fontId="0" fillId="0" borderId="46" xfId="0" applyFont="1" applyBorder="1"/>
    <xf numFmtId="3" fontId="0" fillId="0" borderId="46" xfId="0" applyNumberFormat="1" applyFill="1" applyBorder="1"/>
    <xf numFmtId="0" fontId="0" fillId="0" borderId="53" xfId="0" applyBorder="1" applyAlignment="1">
      <alignment horizontal="left"/>
    </xf>
    <xf numFmtId="0" fontId="0" fillId="0" borderId="53" xfId="0" applyFont="1" applyBorder="1"/>
    <xf numFmtId="3" fontId="0" fillId="0" borderId="53" xfId="0" applyNumberFormat="1" applyFill="1" applyBorder="1"/>
    <xf numFmtId="3" fontId="8" fillId="0" borderId="53" xfId="0" applyNumberFormat="1" applyFont="1" applyBorder="1"/>
    <xf numFmtId="3" fontId="0" fillId="0" borderId="53" xfId="0" applyNumberFormat="1" applyBorder="1"/>
    <xf numFmtId="0" fontId="0" fillId="0" borderId="53" xfId="0" applyBorder="1"/>
    <xf numFmtId="0" fontId="0" fillId="0" borderId="46" xfId="0" applyBorder="1"/>
    <xf numFmtId="3" fontId="0" fillId="0" borderId="18" xfId="0" applyNumberFormat="1" applyFont="1" applyBorder="1"/>
    <xf numFmtId="3" fontId="0" fillId="0" borderId="21" xfId="0" applyNumberFormat="1" applyFont="1" applyBorder="1"/>
    <xf numFmtId="3" fontId="0" fillId="0" borderId="18" xfId="0" applyNumberFormat="1" applyFill="1" applyBorder="1"/>
    <xf numFmtId="3" fontId="8" fillId="0" borderId="18" xfId="0" applyNumberFormat="1" applyFont="1" applyFill="1" applyBorder="1"/>
    <xf numFmtId="0" fontId="8" fillId="0" borderId="54" xfId="0" applyFont="1" applyBorder="1" applyAlignment="1">
      <alignment horizontal="left"/>
    </xf>
    <xf numFmtId="0" fontId="8" fillId="0" borderId="55" xfId="0" applyFont="1" applyBorder="1"/>
    <xf numFmtId="3" fontId="0" fillId="0" borderId="55" xfId="0" applyNumberFormat="1" applyBorder="1"/>
    <xf numFmtId="3" fontId="8" fillId="0" borderId="55" xfId="0" applyNumberFormat="1" applyFont="1" applyFill="1" applyBorder="1"/>
    <xf numFmtId="3" fontId="0" fillId="0" borderId="55" xfId="0" applyNumberFormat="1" applyFont="1" applyBorder="1"/>
    <xf numFmtId="49" fontId="4" fillId="2" borderId="56" xfId="0" applyNumberFormat="1" applyFont="1" applyFill="1" applyBorder="1" applyAlignment="1">
      <alignment horizontal="left"/>
    </xf>
    <xf numFmtId="49" fontId="4" fillId="2" borderId="57" xfId="0" applyNumberFormat="1" applyFont="1" applyFill="1" applyBorder="1" applyAlignment="1">
      <alignment horizontal="left"/>
    </xf>
    <xf numFmtId="0" fontId="8" fillId="0" borderId="58" xfId="0" applyFont="1" applyBorder="1" applyAlignment="1">
      <alignment horizontal="left"/>
    </xf>
    <xf numFmtId="0" fontId="8" fillId="0" borderId="59" xfId="0" applyFont="1" applyBorder="1"/>
    <xf numFmtId="3" fontId="0" fillId="0" borderId="59" xfId="0" applyNumberFormat="1" applyBorder="1"/>
    <xf numFmtId="3" fontId="8" fillId="0" borderId="59" xfId="0" applyNumberFormat="1" applyFont="1" applyBorder="1"/>
    <xf numFmtId="49" fontId="4" fillId="0" borderId="60" xfId="0" applyNumberFormat="1" applyFont="1" applyBorder="1" applyAlignment="1">
      <alignment horizontal="left"/>
    </xf>
    <xf numFmtId="0" fontId="8" fillId="0" borderId="61" xfId="0" applyFont="1" applyBorder="1" applyAlignment="1">
      <alignment horizontal="left"/>
    </xf>
    <xf numFmtId="0" fontId="8" fillId="0" borderId="62" xfId="0" applyFont="1" applyBorder="1"/>
    <xf numFmtId="3" fontId="0" fillId="0" borderId="62" xfId="0" applyNumberFormat="1" applyBorder="1"/>
    <xf numFmtId="3" fontId="8" fillId="0" borderId="62" xfId="0" applyNumberFormat="1" applyFont="1" applyBorder="1"/>
    <xf numFmtId="3" fontId="0" fillId="0" borderId="62" xfId="0" applyNumberFormat="1" applyFont="1" applyBorder="1"/>
    <xf numFmtId="49" fontId="4" fillId="2" borderId="63" xfId="0" applyNumberFormat="1" applyFont="1" applyFill="1" applyBorder="1" applyAlignment="1">
      <alignment horizontal="left"/>
    </xf>
    <xf numFmtId="49" fontId="4" fillId="2" borderId="64" xfId="0" applyNumberFormat="1" applyFont="1" applyFill="1" applyBorder="1" applyAlignment="1">
      <alignment horizontal="left"/>
    </xf>
    <xf numFmtId="3" fontId="0" fillId="0" borderId="59" xfId="0" applyNumberFormat="1" applyFill="1" applyBorder="1"/>
    <xf numFmtId="49" fontId="7" fillId="0" borderId="60" xfId="0" applyNumberFormat="1" applyFont="1" applyBorder="1" applyAlignment="1">
      <alignment horizontal="left"/>
    </xf>
    <xf numFmtId="3" fontId="0" fillId="0" borderId="35" xfId="0" applyNumberFormat="1" applyFont="1" applyBorder="1"/>
    <xf numFmtId="3" fontId="0" fillId="0" borderId="37" xfId="0" applyNumberFormat="1" applyFont="1" applyBorder="1"/>
    <xf numFmtId="3" fontId="0" fillId="0" borderId="65" xfId="0" applyNumberFormat="1" applyFont="1" applyBorder="1"/>
    <xf numFmtId="3" fontId="0" fillId="0" borderId="59" xfId="0" applyNumberFormat="1" applyFont="1" applyBorder="1"/>
    <xf numFmtId="3" fontId="0" fillId="0" borderId="66" xfId="0" applyNumberFormat="1" applyFont="1" applyBorder="1"/>
    <xf numFmtId="3" fontId="0" fillId="0" borderId="67" xfId="0" applyNumberFormat="1" applyFont="1" applyBorder="1"/>
    <xf numFmtId="3" fontId="0" fillId="0" borderId="68" xfId="0" applyNumberFormat="1" applyFont="1" applyBorder="1"/>
    <xf numFmtId="3" fontId="0" fillId="0" borderId="41" xfId="0" applyNumberFormat="1" applyFont="1" applyBorder="1"/>
    <xf numFmtId="3" fontId="0" fillId="2" borderId="69" xfId="0" applyNumberFormat="1" applyFont="1" applyFill="1" applyBorder="1"/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0" fontId="4" fillId="2" borderId="70" xfId="0" applyFont="1" applyFill="1" applyBorder="1"/>
    <xf numFmtId="49" fontId="6" fillId="2" borderId="71" xfId="0" applyNumberFormat="1" applyFont="1" applyFill="1" applyBorder="1"/>
    <xf numFmtId="0" fontId="6" fillId="2" borderId="71" xfId="0" applyFont="1" applyFill="1" applyBorder="1" applyAlignment="1">
      <alignment horizontal="left"/>
    </xf>
    <xf numFmtId="0" fontId="4" fillId="2" borderId="71" xfId="0" applyFont="1" applyFill="1" applyBorder="1"/>
    <xf numFmtId="3" fontId="4" fillId="2" borderId="72" xfId="0" applyNumberFormat="1" applyFont="1" applyFill="1" applyBorder="1"/>
    <xf numFmtId="3" fontId="6" fillId="2" borderId="73" xfId="0" applyNumberFormat="1" applyFont="1" applyFill="1" applyBorder="1"/>
    <xf numFmtId="3" fontId="6" fillId="2" borderId="74" xfId="0" applyNumberFormat="1" applyFont="1" applyFill="1" applyBorder="1"/>
    <xf numFmtId="0" fontId="0" fillId="2" borderId="6" xfId="0" applyFont="1" applyFill="1" applyBorder="1"/>
    <xf numFmtId="0" fontId="0" fillId="2" borderId="9" xfId="0" applyFont="1" applyFill="1" applyBorder="1"/>
    <xf numFmtId="0" fontId="4" fillId="4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0" fillId="0" borderId="70" xfId="0" applyFont="1" applyBorder="1"/>
    <xf numFmtId="0" fontId="10" fillId="0" borderId="71" xfId="0" applyFont="1" applyBorder="1"/>
    <xf numFmtId="1" fontId="6" fillId="0" borderId="72" xfId="0" applyNumberFormat="1" applyFont="1" applyBorder="1"/>
    <xf numFmtId="1" fontId="6" fillId="0" borderId="75" xfId="0" applyNumberFormat="1" applyFont="1" applyBorder="1"/>
    <xf numFmtId="3" fontId="4" fillId="0" borderId="75" xfId="0" applyNumberFormat="1" applyFont="1" applyBorder="1"/>
    <xf numFmtId="3" fontId="4" fillId="0" borderId="76" xfId="0" applyNumberFormat="1" applyFont="1" applyBorder="1"/>
    <xf numFmtId="0" fontId="7" fillId="3" borderId="77" xfId="0" applyFont="1" applyFill="1" applyBorder="1"/>
    <xf numFmtId="0" fontId="0" fillId="3" borderId="75" xfId="0" applyFill="1" applyBorder="1"/>
    <xf numFmtId="3" fontId="4" fillId="3" borderId="75" xfId="0" applyNumberFormat="1" applyFont="1" applyFill="1" applyBorder="1"/>
    <xf numFmtId="0" fontId="4" fillId="3" borderId="75" xfId="0" applyFont="1" applyFill="1" applyBorder="1"/>
    <xf numFmtId="3" fontId="4" fillId="3" borderId="76" xfId="0" applyNumberFormat="1" applyFont="1" applyFill="1" applyBorder="1"/>
    <xf numFmtId="49" fontId="4" fillId="0" borderId="77" xfId="0" applyNumberFormat="1" applyFont="1" applyBorder="1"/>
    <xf numFmtId="49" fontId="4" fillId="0" borderId="75" xfId="0" applyNumberFormat="1" applyFont="1" applyBorder="1" applyAlignment="1">
      <alignment horizontal="left"/>
    </xf>
    <xf numFmtId="0" fontId="8" fillId="0" borderId="75" xfId="0" applyFont="1" applyBorder="1" applyAlignment="1">
      <alignment horizontal="left"/>
    </xf>
    <xf numFmtId="0" fontId="8" fillId="0" borderId="75" xfId="0" applyFont="1" applyBorder="1"/>
    <xf numFmtId="3" fontId="0" fillId="0" borderId="75" xfId="0" applyNumberFormat="1" applyFill="1" applyBorder="1"/>
    <xf numFmtId="3" fontId="8" fillId="0" borderId="75" xfId="0" applyNumberFormat="1" applyFont="1" applyBorder="1"/>
    <xf numFmtId="3" fontId="0" fillId="0" borderId="75" xfId="0" applyNumberFormat="1" applyBorder="1"/>
    <xf numFmtId="3" fontId="0" fillId="0" borderId="76" xfId="0" applyNumberFormat="1" applyFont="1" applyBorder="1"/>
    <xf numFmtId="3" fontId="0" fillId="0" borderId="23" xfId="0" applyNumberFormat="1" applyBorder="1"/>
    <xf numFmtId="3" fontId="0" fillId="0" borderId="78" xfId="0" applyNumberFormat="1" applyBorder="1"/>
    <xf numFmtId="3" fontId="8" fillId="2" borderId="0" xfId="0" applyNumberFormat="1" applyFont="1" applyFill="1" applyBorder="1"/>
    <xf numFmtId="3" fontId="0" fillId="0" borderId="0" xfId="0" applyNumberFormat="1" applyFill="1"/>
    <xf numFmtId="3" fontId="0" fillId="5" borderId="20" xfId="0" applyNumberFormat="1" applyFont="1" applyFill="1" applyBorder="1"/>
    <xf numFmtId="3" fontId="0" fillId="5" borderId="14" xfId="0" applyNumberFormat="1" applyFont="1" applyFill="1" applyBorder="1"/>
    <xf numFmtId="3" fontId="0" fillId="5" borderId="23" xfId="0" applyNumberFormat="1" applyFont="1" applyFill="1" applyBorder="1"/>
    <xf numFmtId="3" fontId="0" fillId="5" borderId="75" xfId="0" applyNumberFormat="1" applyFont="1" applyFill="1" applyBorder="1"/>
    <xf numFmtId="3" fontId="0" fillId="5" borderId="78" xfId="0" applyNumberFormat="1" applyFont="1" applyFill="1" applyBorder="1"/>
    <xf numFmtId="3" fontId="0" fillId="5" borderId="59" xfId="0" applyNumberFormat="1" applyFont="1" applyFill="1" applyBorder="1"/>
    <xf numFmtId="3" fontId="0" fillId="5" borderId="13" xfId="0" applyNumberFormat="1" applyFont="1" applyFill="1" applyBorder="1"/>
    <xf numFmtId="3" fontId="0" fillId="5" borderId="21" xfId="0" applyNumberFormat="1" applyFont="1" applyFill="1" applyBorder="1"/>
    <xf numFmtId="3" fontId="0" fillId="5" borderId="62" xfId="0" applyNumberFormat="1" applyFont="1" applyFill="1" applyBorder="1"/>
    <xf numFmtId="3" fontId="0" fillId="5" borderId="18" xfId="0" applyNumberFormat="1" applyFont="1" applyFill="1" applyBorder="1"/>
    <xf numFmtId="49" fontId="4" fillId="0" borderId="79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left"/>
    </xf>
    <xf numFmtId="0" fontId="15" fillId="0" borderId="6" xfId="0" applyFont="1" applyBorder="1"/>
    <xf numFmtId="0" fontId="16" fillId="0" borderId="0" xfId="0" applyFont="1" applyBorder="1"/>
    <xf numFmtId="0" fontId="17" fillId="0" borderId="6" xfId="0" applyFont="1" applyBorder="1"/>
    <xf numFmtId="0" fontId="18" fillId="0" borderId="0" xfId="0" applyFont="1"/>
    <xf numFmtId="3" fontId="19" fillId="0" borderId="14" xfId="0" applyNumberFormat="1" applyFont="1" applyBorder="1"/>
    <xf numFmtId="3" fontId="20" fillId="3" borderId="27" xfId="0" applyNumberFormat="1" applyFont="1" applyFill="1" applyBorder="1"/>
    <xf numFmtId="0" fontId="19" fillId="0" borderId="0" xfId="0" applyFont="1"/>
    <xf numFmtId="49" fontId="22" fillId="2" borderId="50" xfId="0" applyNumberFormat="1" applyFont="1" applyFill="1" applyBorder="1" applyAlignment="1">
      <alignment horizontal="center" vertical="center"/>
    </xf>
    <xf numFmtId="3" fontId="21" fillId="0" borderId="13" xfId="0" applyNumberFormat="1" applyFont="1" applyBorder="1"/>
    <xf numFmtId="3" fontId="21" fillId="0" borderId="75" xfId="0" applyNumberFormat="1" applyFont="1" applyBorder="1"/>
    <xf numFmtId="3" fontId="21" fillId="0" borderId="18" xfId="0" applyNumberFormat="1" applyFont="1" applyBorder="1"/>
    <xf numFmtId="0" fontId="6" fillId="2" borderId="80" xfId="0" applyFont="1" applyFill="1" applyBorder="1" applyAlignment="1">
      <alignment horizontal="left"/>
    </xf>
    <xf numFmtId="0" fontId="6" fillId="0" borderId="80" xfId="0" applyFont="1" applyBorder="1" applyAlignment="1">
      <alignment horizontal="left"/>
    </xf>
    <xf numFmtId="0" fontId="6" fillId="2" borderId="80" xfId="0" applyFont="1" applyFill="1" applyBorder="1"/>
    <xf numFmtId="3" fontId="0" fillId="0" borderId="1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17" fillId="0" borderId="9" xfId="0" applyFont="1" applyBorder="1"/>
    <xf numFmtId="0" fontId="0" fillId="0" borderId="0" xfId="0" applyAlignment="1">
      <alignment wrapText="1"/>
    </xf>
    <xf numFmtId="0" fontId="15" fillId="0" borderId="6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1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9"/>
  <sheetViews>
    <sheetView topLeftCell="A14" workbookViewId="0">
      <selection activeCell="M66" sqref="M66"/>
    </sheetView>
  </sheetViews>
  <sheetFormatPr defaultRowHeight="12.75"/>
  <cols>
    <col min="1" max="1" width="7.85546875" customWidth="1"/>
    <col min="2" max="2" width="18.28515625" customWidth="1"/>
    <col min="3" max="3" width="44" customWidth="1"/>
    <col min="4" max="7" width="0" hidden="1" customWidth="1"/>
    <col min="8" max="8" width="8.28515625" customWidth="1"/>
    <col min="9" max="9" width="8.5703125" customWidth="1"/>
    <col min="10" max="10" width="7.85546875" customWidth="1"/>
  </cols>
  <sheetData>
    <row r="1" spans="1:10" ht="2.25" customHeight="1"/>
    <row r="2" spans="1:10" ht="15">
      <c r="A2" s="1" t="s">
        <v>122</v>
      </c>
      <c r="B2" s="1" t="s">
        <v>117</v>
      </c>
      <c r="C2" s="1"/>
      <c r="D2" s="1"/>
      <c r="E2" s="2"/>
      <c r="F2" s="3"/>
    </row>
    <row r="3" spans="1:10" hidden="1"/>
    <row r="4" spans="1:10" ht="15.75" thickBot="1">
      <c r="A4" s="4" t="s">
        <v>0</v>
      </c>
      <c r="B4" s="5"/>
    </row>
    <row r="5" spans="1:10" ht="25.5" customHeight="1">
      <c r="A5" s="6" t="s">
        <v>1</v>
      </c>
      <c r="B5" s="7" t="s">
        <v>2</v>
      </c>
      <c r="C5" s="354" t="s">
        <v>3</v>
      </c>
      <c r="D5" s="7"/>
      <c r="E5" s="7" t="s">
        <v>4</v>
      </c>
      <c r="F5" s="8" t="s">
        <v>4</v>
      </c>
      <c r="G5" s="9" t="s">
        <v>5</v>
      </c>
      <c r="H5" s="11" t="s">
        <v>7</v>
      </c>
      <c r="I5" s="10" t="s">
        <v>7</v>
      </c>
      <c r="J5" s="12" t="s">
        <v>7</v>
      </c>
    </row>
    <row r="6" spans="1:10" ht="13.5" thickBot="1">
      <c r="A6" s="13"/>
      <c r="B6" s="14" t="s">
        <v>8</v>
      </c>
      <c r="C6" s="355"/>
      <c r="D6" s="15"/>
      <c r="E6" s="15"/>
      <c r="F6" s="16">
        <v>2011</v>
      </c>
      <c r="G6" s="17">
        <v>41578</v>
      </c>
      <c r="H6" s="18">
        <v>2018</v>
      </c>
      <c r="I6" s="16">
        <v>2019</v>
      </c>
      <c r="J6" s="19">
        <v>2020</v>
      </c>
    </row>
    <row r="7" spans="1:10" ht="13.5" thickTop="1">
      <c r="A7" s="20">
        <v>111</v>
      </c>
      <c r="B7" s="21" t="s">
        <v>9</v>
      </c>
      <c r="C7" s="22"/>
      <c r="D7" s="22"/>
      <c r="E7" s="23"/>
      <c r="F7" s="24"/>
      <c r="G7" s="25"/>
      <c r="H7" s="25"/>
      <c r="I7" s="26"/>
      <c r="J7" s="27"/>
    </row>
    <row r="8" spans="1:10" ht="13.5" thickBot="1">
      <c r="A8" s="28"/>
      <c r="B8" s="29">
        <v>111003</v>
      </c>
      <c r="C8" s="30" t="s">
        <v>10</v>
      </c>
      <c r="D8" s="30"/>
      <c r="E8" s="31">
        <v>180280</v>
      </c>
      <c r="F8" s="32">
        <v>223933</v>
      </c>
      <c r="G8" s="33">
        <v>230350</v>
      </c>
      <c r="H8" s="33">
        <v>49000</v>
      </c>
      <c r="I8" s="33">
        <v>49000</v>
      </c>
      <c r="J8" s="33">
        <v>49000</v>
      </c>
    </row>
    <row r="9" spans="1:10">
      <c r="A9" s="34">
        <v>120</v>
      </c>
      <c r="B9" s="35" t="s">
        <v>11</v>
      </c>
      <c r="C9" s="22"/>
      <c r="D9" s="22"/>
      <c r="E9" s="23"/>
      <c r="F9" s="24"/>
      <c r="G9" s="25"/>
      <c r="H9" s="25"/>
      <c r="I9" s="25"/>
      <c r="J9" s="25"/>
    </row>
    <row r="10" spans="1:10">
      <c r="A10" s="36">
        <v>121</v>
      </c>
      <c r="B10" s="35" t="s">
        <v>12</v>
      </c>
      <c r="C10" s="22"/>
      <c r="D10" s="22"/>
      <c r="E10" s="23"/>
      <c r="F10" s="24"/>
      <c r="G10" s="25"/>
      <c r="H10" s="25"/>
      <c r="I10" s="25"/>
      <c r="J10" s="25"/>
    </row>
    <row r="11" spans="1:10">
      <c r="A11" s="36"/>
      <c r="B11" s="37">
        <v>121001</v>
      </c>
      <c r="C11" s="38" t="s">
        <v>13</v>
      </c>
      <c r="D11" s="38"/>
      <c r="E11" s="39">
        <v>26577</v>
      </c>
      <c r="F11" s="40">
        <v>26363</v>
      </c>
      <c r="G11" s="42">
        <v>42900</v>
      </c>
      <c r="H11" s="43">
        <v>5450</v>
      </c>
      <c r="I11" s="42">
        <v>5450</v>
      </c>
      <c r="J11" s="42">
        <v>5450</v>
      </c>
    </row>
    <row r="12" spans="1:10" ht="13.5" thickBot="1">
      <c r="A12" s="28"/>
      <c r="B12" s="29">
        <v>121002</v>
      </c>
      <c r="C12" s="30" t="s">
        <v>14</v>
      </c>
      <c r="D12" s="30"/>
      <c r="E12" s="31">
        <v>42901</v>
      </c>
      <c r="F12" s="32">
        <v>40586</v>
      </c>
      <c r="G12" s="33">
        <v>42000</v>
      </c>
      <c r="H12" s="33">
        <v>9570</v>
      </c>
      <c r="I12" s="33">
        <v>9570</v>
      </c>
      <c r="J12" s="33">
        <v>9570</v>
      </c>
    </row>
    <row r="13" spans="1:10">
      <c r="A13" s="45">
        <v>133</v>
      </c>
      <c r="B13" s="46" t="s">
        <v>15</v>
      </c>
      <c r="C13" s="47"/>
      <c r="D13" s="47"/>
      <c r="E13" s="48"/>
      <c r="F13" s="49"/>
      <c r="G13" s="51"/>
      <c r="H13" s="51"/>
      <c r="I13" s="25"/>
      <c r="J13" s="25"/>
    </row>
    <row r="14" spans="1:10">
      <c r="A14" s="36"/>
      <c r="B14" s="37">
        <v>133001</v>
      </c>
      <c r="C14" s="38" t="s">
        <v>16</v>
      </c>
      <c r="D14" s="38"/>
      <c r="E14" s="39">
        <v>1126</v>
      </c>
      <c r="F14" s="40">
        <v>1060</v>
      </c>
      <c r="G14" s="52">
        <v>1030</v>
      </c>
      <c r="H14" s="53">
        <v>350</v>
      </c>
      <c r="I14" s="42">
        <v>350</v>
      </c>
      <c r="J14" s="42">
        <v>350</v>
      </c>
    </row>
    <row r="15" spans="1:10">
      <c r="A15" s="36"/>
      <c r="B15" s="37">
        <v>133013</v>
      </c>
      <c r="C15" s="38" t="s">
        <v>17</v>
      </c>
      <c r="D15" s="38"/>
      <c r="E15" s="39">
        <v>21158</v>
      </c>
      <c r="F15" s="40">
        <v>20964</v>
      </c>
      <c r="G15" s="42">
        <v>22410</v>
      </c>
      <c r="H15" s="54">
        <v>2500</v>
      </c>
      <c r="I15" s="42">
        <v>2500</v>
      </c>
      <c r="J15" s="42">
        <v>2500</v>
      </c>
    </row>
    <row r="16" spans="1:10" ht="13.5" thickBot="1">
      <c r="A16" s="36"/>
      <c r="B16" s="37">
        <v>133015</v>
      </c>
      <c r="C16" s="232" t="s">
        <v>124</v>
      </c>
      <c r="D16" s="38"/>
      <c r="E16" s="39"/>
      <c r="F16" s="40"/>
      <c r="G16" s="42"/>
      <c r="H16" s="347">
        <v>6000</v>
      </c>
      <c r="I16" s="42">
        <v>100</v>
      </c>
      <c r="J16" s="42">
        <v>100</v>
      </c>
    </row>
    <row r="17" spans="1:10">
      <c r="A17" s="45">
        <v>212</v>
      </c>
      <c r="B17" s="46" t="s">
        <v>18</v>
      </c>
      <c r="C17" s="47"/>
      <c r="D17" s="47"/>
      <c r="E17" s="48"/>
      <c r="F17" s="55"/>
      <c r="G17" s="25"/>
      <c r="H17" s="25"/>
      <c r="I17" s="25"/>
      <c r="J17" s="25"/>
    </row>
    <row r="18" spans="1:10">
      <c r="A18" s="36"/>
      <c r="B18" s="56">
        <v>212004</v>
      </c>
      <c r="C18" s="232" t="s">
        <v>115</v>
      </c>
      <c r="D18" s="38"/>
      <c r="E18" s="39">
        <v>143</v>
      </c>
      <c r="F18" s="41">
        <v>143</v>
      </c>
      <c r="G18" s="42">
        <v>100</v>
      </c>
      <c r="H18" s="42">
        <v>500</v>
      </c>
      <c r="I18" s="42">
        <v>500</v>
      </c>
      <c r="J18" s="42">
        <v>500</v>
      </c>
    </row>
    <row r="19" spans="1:10" ht="13.5" thickBot="1">
      <c r="A19" s="36"/>
      <c r="B19" s="56">
        <v>212003</v>
      </c>
      <c r="C19" s="38" t="s">
        <v>19</v>
      </c>
      <c r="D19" s="38"/>
      <c r="E19" s="39">
        <v>4387</v>
      </c>
      <c r="F19" s="41">
        <v>3759</v>
      </c>
      <c r="G19" s="42">
        <v>4000</v>
      </c>
      <c r="H19" s="42">
        <v>5600</v>
      </c>
      <c r="I19" s="42">
        <v>5600</v>
      </c>
      <c r="J19" s="42">
        <v>5600</v>
      </c>
    </row>
    <row r="20" spans="1:10">
      <c r="A20" s="58">
        <v>220</v>
      </c>
      <c r="B20" s="46" t="s">
        <v>20</v>
      </c>
      <c r="C20" s="59"/>
      <c r="D20" s="47"/>
      <c r="E20" s="48"/>
      <c r="F20" s="50"/>
      <c r="G20" s="25"/>
      <c r="H20" s="25"/>
      <c r="I20" s="25"/>
      <c r="J20" s="25"/>
    </row>
    <row r="21" spans="1:10" ht="13.5" thickBot="1">
      <c r="A21" s="28"/>
      <c r="B21" s="57">
        <v>221004</v>
      </c>
      <c r="C21" s="30" t="s">
        <v>21</v>
      </c>
      <c r="D21" s="30"/>
      <c r="E21" s="31">
        <v>1957</v>
      </c>
      <c r="F21" s="44">
        <v>5079</v>
      </c>
      <c r="G21" s="33">
        <v>3000</v>
      </c>
      <c r="H21" s="33">
        <v>900</v>
      </c>
      <c r="I21" s="33">
        <v>900</v>
      </c>
      <c r="J21" s="33">
        <v>900</v>
      </c>
    </row>
    <row r="22" spans="1:10">
      <c r="A22" s="58">
        <v>222</v>
      </c>
      <c r="B22" s="46" t="s">
        <v>101</v>
      </c>
      <c r="C22" s="59"/>
      <c r="D22" s="47"/>
      <c r="E22" s="48"/>
      <c r="F22" s="50"/>
      <c r="G22" s="25"/>
      <c r="H22" s="25"/>
      <c r="I22" s="25"/>
      <c r="J22" s="25"/>
    </row>
    <row r="23" spans="1:10" ht="13.5" thickBot="1">
      <c r="A23" s="28"/>
      <c r="B23" s="57">
        <v>222003</v>
      </c>
      <c r="C23" s="30" t="s">
        <v>102</v>
      </c>
      <c r="D23" s="30"/>
      <c r="E23" s="31"/>
      <c r="F23" s="44"/>
      <c r="G23" s="33"/>
      <c r="H23" s="33">
        <v>10</v>
      </c>
      <c r="I23" s="33">
        <v>10</v>
      </c>
      <c r="J23" s="33">
        <v>10</v>
      </c>
    </row>
    <row r="24" spans="1:10">
      <c r="A24" s="58">
        <v>223</v>
      </c>
      <c r="B24" s="46" t="s">
        <v>22</v>
      </c>
      <c r="C24" s="59"/>
      <c r="D24" s="47"/>
      <c r="E24" s="48"/>
      <c r="F24" s="55"/>
      <c r="G24" s="25"/>
      <c r="H24" s="25"/>
      <c r="I24" s="25"/>
      <c r="J24" s="25"/>
    </row>
    <row r="25" spans="1:10">
      <c r="A25" s="36"/>
      <c r="B25" s="56">
        <v>223001</v>
      </c>
      <c r="C25" s="38" t="s">
        <v>23</v>
      </c>
      <c r="D25" s="38"/>
      <c r="E25" s="39">
        <v>3045</v>
      </c>
      <c r="F25" s="41">
        <v>3355</v>
      </c>
      <c r="G25" s="42">
        <v>3500</v>
      </c>
      <c r="H25" s="42">
        <v>400</v>
      </c>
      <c r="I25" s="42">
        <v>900</v>
      </c>
      <c r="J25" s="42">
        <v>400</v>
      </c>
    </row>
    <row r="26" spans="1:10" ht="13.5" thickBot="1">
      <c r="A26" s="60"/>
      <c r="B26" s="56">
        <v>223004</v>
      </c>
      <c r="C26" s="232" t="s">
        <v>66</v>
      </c>
      <c r="D26" s="38"/>
      <c r="E26" s="39">
        <v>652</v>
      </c>
      <c r="F26" s="41">
        <v>0</v>
      </c>
      <c r="G26" s="33">
        <v>0</v>
      </c>
      <c r="H26" s="33">
        <v>100</v>
      </c>
      <c r="I26" s="33">
        <v>100</v>
      </c>
      <c r="J26" s="33">
        <v>100</v>
      </c>
    </row>
    <row r="27" spans="1:10">
      <c r="A27" s="58">
        <v>240</v>
      </c>
      <c r="B27" s="59" t="s">
        <v>109</v>
      </c>
      <c r="C27" s="59" t="s">
        <v>108</v>
      </c>
      <c r="D27" s="47"/>
      <c r="E27" s="61"/>
      <c r="F27" s="55"/>
      <c r="G27" s="25"/>
      <c r="H27" s="25"/>
      <c r="I27" s="25"/>
      <c r="J27" s="25"/>
    </row>
    <row r="28" spans="1:10" ht="13.5" thickBot="1">
      <c r="A28" s="60"/>
      <c r="B28" s="62">
        <v>242</v>
      </c>
      <c r="C28" s="30" t="s">
        <v>24</v>
      </c>
      <c r="D28" s="30"/>
      <c r="E28" s="31">
        <v>24</v>
      </c>
      <c r="F28" s="44">
        <v>25</v>
      </c>
      <c r="G28" s="33">
        <v>10</v>
      </c>
      <c r="H28" s="33">
        <v>10</v>
      </c>
      <c r="I28" s="33">
        <v>10</v>
      </c>
      <c r="J28" s="33">
        <v>10</v>
      </c>
    </row>
    <row r="29" spans="1:10">
      <c r="A29" s="58">
        <v>290</v>
      </c>
      <c r="B29" s="59" t="s">
        <v>67</v>
      </c>
      <c r="C29" s="59"/>
      <c r="D29" s="47"/>
      <c r="E29" s="61"/>
      <c r="F29" s="63"/>
      <c r="G29" s="25"/>
      <c r="H29" s="25"/>
      <c r="I29" s="25"/>
      <c r="J29" s="25"/>
    </row>
    <row r="30" spans="1:10">
      <c r="A30" s="60"/>
      <c r="B30" s="236">
        <v>292012</v>
      </c>
      <c r="C30" s="241" t="s">
        <v>68</v>
      </c>
      <c r="D30" s="237"/>
      <c r="E30" s="238"/>
      <c r="F30" s="239"/>
      <c r="G30" s="240"/>
      <c r="H30" s="240">
        <v>1000</v>
      </c>
      <c r="I30" s="240">
        <v>1000</v>
      </c>
      <c r="J30" s="240">
        <v>1000</v>
      </c>
    </row>
    <row r="31" spans="1:10" ht="13.5" thickBot="1">
      <c r="A31" s="60"/>
      <c r="B31" s="233">
        <v>292027</v>
      </c>
      <c r="C31" s="242" t="s">
        <v>69</v>
      </c>
      <c r="D31" s="234"/>
      <c r="E31" s="235"/>
      <c r="F31" s="153"/>
      <c r="G31" s="152"/>
      <c r="H31" s="152">
        <v>300</v>
      </c>
      <c r="I31" s="152">
        <v>300</v>
      </c>
      <c r="J31" s="152">
        <v>300</v>
      </c>
    </row>
    <row r="32" spans="1:10">
      <c r="A32" s="58">
        <v>310</v>
      </c>
      <c r="B32" s="59" t="s">
        <v>70</v>
      </c>
      <c r="C32" s="21"/>
      <c r="D32" s="47"/>
      <c r="E32" s="61"/>
      <c r="F32" s="63"/>
      <c r="G32" s="25"/>
      <c r="H32" s="25"/>
      <c r="I32" s="25"/>
      <c r="J32" s="25"/>
    </row>
    <row r="33" spans="1:10">
      <c r="A33" s="60"/>
      <c r="B33" s="64">
        <v>312001</v>
      </c>
      <c r="C33" s="232" t="s">
        <v>123</v>
      </c>
      <c r="D33" s="38"/>
      <c r="E33" s="39">
        <v>116186</v>
      </c>
      <c r="F33" s="40">
        <v>86259</v>
      </c>
      <c r="G33" s="42">
        <v>84050</v>
      </c>
      <c r="H33" s="42">
        <v>600</v>
      </c>
      <c r="I33" s="42">
        <v>600</v>
      </c>
      <c r="J33" s="42">
        <v>600</v>
      </c>
    </row>
    <row r="34" spans="1:10">
      <c r="A34" s="60"/>
      <c r="B34" s="64">
        <v>312011</v>
      </c>
      <c r="C34" s="232" t="s">
        <v>100</v>
      </c>
      <c r="D34" s="38"/>
      <c r="E34" s="39"/>
      <c r="F34" s="40"/>
      <c r="G34" s="42"/>
      <c r="H34" s="42">
        <v>50</v>
      </c>
      <c r="I34" s="42">
        <v>50</v>
      </c>
      <c r="J34" s="42">
        <v>50</v>
      </c>
    </row>
    <row r="35" spans="1:10">
      <c r="A35" s="60"/>
      <c r="B35" s="65">
        <v>312012</v>
      </c>
      <c r="C35" s="38" t="s">
        <v>25</v>
      </c>
      <c r="D35" s="38"/>
      <c r="E35" s="42"/>
      <c r="F35" s="40"/>
      <c r="G35" s="42"/>
      <c r="H35" s="42">
        <v>450</v>
      </c>
      <c r="I35" s="42">
        <v>450</v>
      </c>
      <c r="J35" s="42">
        <v>450</v>
      </c>
    </row>
    <row r="36" spans="1:10" ht="12.75" hidden="1" customHeight="1">
      <c r="A36" s="60"/>
      <c r="B36" s="66"/>
      <c r="C36" s="38"/>
      <c r="D36" s="38"/>
      <c r="E36" s="42"/>
      <c r="F36" s="40"/>
      <c r="G36" s="42"/>
      <c r="H36" s="42"/>
      <c r="I36" s="42"/>
      <c r="J36" s="42"/>
    </row>
    <row r="37" spans="1:10" ht="13.5" thickBot="1">
      <c r="A37" s="60"/>
      <c r="B37" s="65">
        <v>341</v>
      </c>
      <c r="C37" s="38" t="s">
        <v>127</v>
      </c>
      <c r="D37" s="38"/>
      <c r="E37" s="42"/>
      <c r="F37" s="40"/>
      <c r="G37" s="42"/>
      <c r="H37" s="42">
        <v>5000</v>
      </c>
      <c r="I37" s="42">
        <v>0</v>
      </c>
      <c r="J37" s="42">
        <v>0</v>
      </c>
    </row>
    <row r="38" spans="1:10" ht="15" customHeight="1" thickBot="1">
      <c r="A38" s="70"/>
      <c r="B38" s="71" t="s">
        <v>26</v>
      </c>
      <c r="C38" s="72"/>
      <c r="D38" s="73"/>
      <c r="E38" s="74">
        <f>SUM(E7:E35)</f>
        <v>398436</v>
      </c>
      <c r="F38" s="75">
        <f>SUM(F7:F35)</f>
        <v>411526</v>
      </c>
      <c r="G38" s="74">
        <f>SUM(G8:G35)</f>
        <v>433350</v>
      </c>
      <c r="H38" s="74">
        <f>SUM(H8:H35)</f>
        <v>82790</v>
      </c>
      <c r="I38" s="74">
        <f>SUM(I8:I35)</f>
        <v>77390</v>
      </c>
      <c r="J38" s="74">
        <f>SUM(J8:J35)</f>
        <v>76890</v>
      </c>
    </row>
    <row r="39" spans="1:10">
      <c r="E39" s="76"/>
      <c r="F39" s="77"/>
      <c r="G39" s="78"/>
      <c r="H39" s="78"/>
      <c r="I39" s="78"/>
      <c r="J39" s="78"/>
    </row>
    <row r="40" spans="1:10">
      <c r="E40" s="76"/>
      <c r="F40" s="77"/>
      <c r="G40" s="78"/>
      <c r="H40" s="78"/>
      <c r="I40" s="78"/>
      <c r="J40" s="78"/>
    </row>
    <row r="41" spans="1:10">
      <c r="E41" s="76"/>
      <c r="F41" s="77"/>
      <c r="G41" s="78"/>
      <c r="H41" s="78"/>
      <c r="I41" s="78"/>
      <c r="J41" s="78"/>
    </row>
    <row r="42" spans="1:10">
      <c r="E42" s="76"/>
      <c r="F42" s="77"/>
      <c r="G42" s="78"/>
      <c r="H42" s="78"/>
      <c r="I42" s="78"/>
      <c r="J42" s="78"/>
    </row>
    <row r="43" spans="1:10">
      <c r="E43" s="76"/>
      <c r="F43" s="77"/>
      <c r="G43" s="78"/>
      <c r="H43" s="78"/>
      <c r="I43" s="78"/>
      <c r="J43" s="78"/>
    </row>
    <row r="44" spans="1:10">
      <c r="E44" s="76"/>
      <c r="F44" s="77"/>
      <c r="G44" s="78"/>
      <c r="H44" s="78"/>
      <c r="I44" s="78"/>
      <c r="J44" s="78"/>
    </row>
    <row r="45" spans="1:10">
      <c r="E45" s="76"/>
      <c r="F45" s="77"/>
      <c r="G45" s="78"/>
      <c r="H45" s="78"/>
      <c r="I45" s="78"/>
      <c r="J45" s="78"/>
    </row>
    <row r="46" spans="1:10">
      <c r="E46" s="76"/>
      <c r="F46" s="77"/>
      <c r="G46" s="78"/>
      <c r="H46" s="78"/>
      <c r="I46" s="78"/>
      <c r="J46" s="78"/>
    </row>
    <row r="47" spans="1:10">
      <c r="E47" s="76"/>
      <c r="F47" s="77"/>
      <c r="G47" s="78"/>
      <c r="H47" s="78"/>
      <c r="I47" s="78"/>
      <c r="J47" s="78"/>
    </row>
    <row r="48" spans="1:10" ht="13.5" thickBot="1">
      <c r="A48" s="79" t="s">
        <v>27</v>
      </c>
      <c r="B48" s="79"/>
      <c r="E48" s="78"/>
      <c r="F48" s="77"/>
      <c r="G48" s="25"/>
      <c r="H48" s="78"/>
      <c r="I48" s="78"/>
      <c r="J48" s="78"/>
    </row>
    <row r="49" spans="1:10" ht="34.5" thickBot="1">
      <c r="B49" s="80" t="s">
        <v>2</v>
      </c>
      <c r="C49" s="356" t="s">
        <v>3</v>
      </c>
      <c r="D49" s="81"/>
      <c r="E49" s="81" t="s">
        <v>4</v>
      </c>
      <c r="F49" s="82" t="s">
        <v>4</v>
      </c>
      <c r="G49" s="82" t="s">
        <v>5</v>
      </c>
      <c r="H49" s="83" t="s">
        <v>7</v>
      </c>
      <c r="I49" s="83" t="s">
        <v>7</v>
      </c>
      <c r="J49" s="84" t="s">
        <v>28</v>
      </c>
    </row>
    <row r="50" spans="1:10" ht="14.25" thickTop="1" thickBot="1">
      <c r="B50" s="85" t="s">
        <v>8</v>
      </c>
      <c r="C50" s="356"/>
      <c r="D50" s="86"/>
      <c r="E50" s="86"/>
      <c r="F50" s="87">
        <v>2011</v>
      </c>
      <c r="G50" s="87"/>
      <c r="H50" s="87">
        <v>2018</v>
      </c>
      <c r="I50" s="87">
        <v>2019</v>
      </c>
      <c r="J50" s="88">
        <v>2020</v>
      </c>
    </row>
    <row r="51" spans="1:10" ht="14.25" thickTop="1" thickBot="1">
      <c r="B51" s="99">
        <v>233001</v>
      </c>
      <c r="C51" s="231" t="s">
        <v>113</v>
      </c>
      <c r="D51" s="67"/>
      <c r="E51" s="68">
        <v>121415</v>
      </c>
      <c r="F51" s="69"/>
      <c r="G51" s="67"/>
      <c r="H51" s="67">
        <v>500</v>
      </c>
      <c r="I51" s="231">
        <v>0</v>
      </c>
      <c r="J51" s="100">
        <v>0</v>
      </c>
    </row>
    <row r="52" spans="1:10" ht="13.5" thickBot="1">
      <c r="B52" s="302" t="s">
        <v>29</v>
      </c>
      <c r="C52" s="303"/>
      <c r="D52" s="303"/>
      <c r="E52" s="304">
        <v>122971</v>
      </c>
      <c r="F52" s="304">
        <f>SUM(F51:F51)</f>
        <v>0</v>
      </c>
      <c r="G52" s="305">
        <v>1747</v>
      </c>
      <c r="H52" s="304">
        <v>500</v>
      </c>
      <c r="I52" s="304">
        <f>SUM(I51:I51)</f>
        <v>0</v>
      </c>
      <c r="J52" s="306">
        <f>SUM(J51:J51)</f>
        <v>0</v>
      </c>
    </row>
    <row r="53" spans="1:10">
      <c r="B53" s="21"/>
      <c r="C53" s="22"/>
      <c r="D53" s="22"/>
      <c r="E53" s="93"/>
      <c r="F53" s="94"/>
      <c r="G53" s="22"/>
      <c r="H53" s="22"/>
      <c r="I53" s="22"/>
    </row>
    <row r="54" spans="1:10" ht="13.5" thickBot="1">
      <c r="A54" s="21" t="s">
        <v>30</v>
      </c>
      <c r="B54" s="21"/>
      <c r="C54" s="22"/>
      <c r="D54" s="22"/>
      <c r="E54" s="93"/>
      <c r="F54" s="94"/>
      <c r="G54" s="22"/>
      <c r="H54" s="22"/>
      <c r="I54" s="22"/>
    </row>
    <row r="55" spans="1:10" ht="34.5" thickBot="1">
      <c r="A55" s="22"/>
      <c r="B55" s="6" t="s">
        <v>2</v>
      </c>
      <c r="C55" s="356" t="s">
        <v>3</v>
      </c>
      <c r="D55" s="7"/>
      <c r="E55" s="7" t="s">
        <v>4</v>
      </c>
      <c r="F55" s="8" t="s">
        <v>4</v>
      </c>
      <c r="G55" s="8" t="s">
        <v>5</v>
      </c>
      <c r="H55" s="10" t="s">
        <v>7</v>
      </c>
      <c r="I55" s="95" t="s">
        <v>28</v>
      </c>
      <c r="J55" s="12" t="s">
        <v>7</v>
      </c>
    </row>
    <row r="56" spans="1:10" ht="14.25" thickTop="1" thickBot="1">
      <c r="A56" s="22"/>
      <c r="B56" s="13" t="s">
        <v>8</v>
      </c>
      <c r="C56" s="356"/>
      <c r="D56" s="15"/>
      <c r="E56" s="15"/>
      <c r="F56" s="16">
        <v>2011</v>
      </c>
      <c r="G56" s="16"/>
      <c r="H56" s="16">
        <v>2018</v>
      </c>
      <c r="I56" s="346">
        <v>2019</v>
      </c>
      <c r="J56" s="19">
        <v>2020</v>
      </c>
    </row>
    <row r="57" spans="1:10" ht="13.5" thickTop="1">
      <c r="A57" s="22"/>
      <c r="B57" s="96" t="s">
        <v>30</v>
      </c>
      <c r="C57" s="22"/>
      <c r="D57" s="22"/>
      <c r="E57" s="52"/>
      <c r="F57" s="49"/>
      <c r="G57" s="89"/>
      <c r="H57" s="89"/>
      <c r="I57" s="97"/>
      <c r="J57" s="90"/>
    </row>
    <row r="58" spans="1:10" ht="13.5" thickBot="1">
      <c r="A58" s="22"/>
      <c r="B58" s="91">
        <v>453</v>
      </c>
      <c r="C58" s="232" t="s">
        <v>125</v>
      </c>
      <c r="D58" s="38"/>
      <c r="E58" s="42">
        <v>41339</v>
      </c>
      <c r="F58" s="40">
        <v>38628</v>
      </c>
      <c r="G58" s="38">
        <v>18163</v>
      </c>
      <c r="H58" s="348">
        <v>26000</v>
      </c>
      <c r="I58" s="337"/>
      <c r="J58" s="92"/>
    </row>
    <row r="59" spans="1:10" ht="13.5" thickBot="1">
      <c r="A59" s="22"/>
      <c r="B59" s="101" t="s">
        <v>31</v>
      </c>
      <c r="C59" s="102"/>
      <c r="D59" s="102"/>
      <c r="E59" s="74">
        <v>103632</v>
      </c>
      <c r="F59" s="74">
        <f>SUM(F57:F58)</f>
        <v>38628</v>
      </c>
      <c r="G59" s="103">
        <v>18163</v>
      </c>
      <c r="H59" s="74">
        <v>26000</v>
      </c>
      <c r="I59" s="338"/>
      <c r="J59" s="104"/>
    </row>
    <row r="60" spans="1:10">
      <c r="A60" s="22"/>
      <c r="E60" s="78"/>
      <c r="F60" s="77"/>
    </row>
    <row r="61" spans="1:10">
      <c r="E61" s="78"/>
      <c r="F61" s="77"/>
    </row>
    <row r="62" spans="1:10">
      <c r="E62" s="78"/>
      <c r="F62" s="78"/>
    </row>
    <row r="63" spans="1:10" ht="13.5" thickBot="1">
      <c r="E63" s="78"/>
      <c r="F63" s="78"/>
      <c r="G63" s="22"/>
    </row>
    <row r="64" spans="1:10" ht="33.75">
      <c r="B64" s="105"/>
      <c r="C64" s="47"/>
      <c r="D64" s="47"/>
      <c r="E64" s="106" t="s">
        <v>4</v>
      </c>
      <c r="F64" s="107" t="s">
        <v>4</v>
      </c>
      <c r="G64" s="290" t="s">
        <v>5</v>
      </c>
      <c r="H64" s="291" t="s">
        <v>28</v>
      </c>
      <c r="I64" s="291" t="s">
        <v>7</v>
      </c>
      <c r="J64" s="292" t="s">
        <v>28</v>
      </c>
    </row>
    <row r="65" spans="2:20">
      <c r="B65" s="60"/>
      <c r="C65" s="22"/>
      <c r="D65" s="22"/>
      <c r="E65" s="108">
        <v>2010</v>
      </c>
      <c r="F65" s="109">
        <v>2011</v>
      </c>
      <c r="G65" s="293">
        <v>41578</v>
      </c>
      <c r="H65" s="294">
        <v>2018</v>
      </c>
      <c r="I65" s="294">
        <v>2019</v>
      </c>
      <c r="J65" s="295">
        <v>2020</v>
      </c>
    </row>
    <row r="66" spans="2:20" ht="16.5" thickBot="1">
      <c r="B66" s="110" t="s">
        <v>32</v>
      </c>
      <c r="C66" s="111"/>
      <c r="D66" s="112"/>
      <c r="E66" s="113">
        <v>654446</v>
      </c>
      <c r="F66" s="114">
        <v>461865</v>
      </c>
      <c r="G66" s="115">
        <f>VALUE(G38+G52+G59)</f>
        <v>453260</v>
      </c>
      <c r="H66" s="116">
        <v>114290</v>
      </c>
      <c r="I66" s="116">
        <v>77390</v>
      </c>
      <c r="J66" s="116">
        <v>76890</v>
      </c>
    </row>
    <row r="67" spans="2:20" ht="15.75" hidden="1" thickBot="1">
      <c r="B67" s="117"/>
      <c r="C67" s="118"/>
      <c r="D67" s="118"/>
      <c r="E67" s="118"/>
      <c r="F67" s="119"/>
      <c r="G67" s="118"/>
      <c r="H67" s="289"/>
      <c r="I67" s="170"/>
      <c r="J67" s="288"/>
    </row>
    <row r="68" spans="2:20" ht="16.5" thickBot="1">
      <c r="B68" s="296" t="s">
        <v>33</v>
      </c>
      <c r="C68" s="297"/>
      <c r="D68" s="297"/>
      <c r="E68" s="297"/>
      <c r="F68" s="298">
        <v>440800</v>
      </c>
      <c r="G68" s="299"/>
      <c r="H68" s="300">
        <v>109290</v>
      </c>
      <c r="I68" s="300">
        <v>77390</v>
      </c>
      <c r="J68" s="301">
        <v>76890</v>
      </c>
      <c r="K68" s="93"/>
      <c r="L68" s="93"/>
      <c r="M68" s="93"/>
      <c r="N68" s="93"/>
      <c r="O68" s="93"/>
      <c r="P68" s="93"/>
      <c r="Q68" s="93"/>
      <c r="R68" s="93"/>
      <c r="S68" s="93"/>
      <c r="T68" s="93"/>
    </row>
    <row r="69" spans="2:20" ht="16.5" thickBot="1">
      <c r="B69" s="121" t="s">
        <v>34</v>
      </c>
      <c r="C69" s="122"/>
      <c r="D69" s="122"/>
      <c r="E69" s="122"/>
      <c r="F69" s="123">
        <f>SUM(F66-F68)</f>
        <v>21065</v>
      </c>
      <c r="G69" s="124">
        <f>VALUE(G66-G68)</f>
        <v>453260</v>
      </c>
      <c r="H69" s="124">
        <f>VALUE(H66-H68)</f>
        <v>5000</v>
      </c>
      <c r="I69" s="124">
        <v>0</v>
      </c>
      <c r="J69" s="124">
        <v>0</v>
      </c>
    </row>
  </sheetData>
  <mergeCells count="3">
    <mergeCell ref="C5:C6"/>
    <mergeCell ref="C49:C50"/>
    <mergeCell ref="C55:C56"/>
  </mergeCells>
  <phoneticPr fontId="8" type="noConversion"/>
  <pageMargins left="0.23622047244094491" right="0.15748031496062992" top="0.47244094488188981" bottom="0.23622047244094491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11"/>
  <sheetViews>
    <sheetView tabSelected="1" workbookViewId="0">
      <selection activeCell="L83" sqref="L83"/>
    </sheetView>
  </sheetViews>
  <sheetFormatPr defaultRowHeight="12.75"/>
  <cols>
    <col min="1" max="1" width="7.42578125" customWidth="1"/>
    <col min="2" max="2" width="30" customWidth="1"/>
    <col min="3" max="3" width="6" customWidth="1"/>
    <col min="4" max="4" width="24.42578125" customWidth="1"/>
    <col min="5" max="9" width="0" hidden="1" customWidth="1"/>
    <col min="10" max="10" width="7.7109375" customWidth="1"/>
    <col min="11" max="12" width="8" customWidth="1"/>
  </cols>
  <sheetData>
    <row r="1" spans="1:13" ht="15">
      <c r="A1" s="1" t="s">
        <v>116</v>
      </c>
      <c r="B1" s="1" t="s">
        <v>126</v>
      </c>
      <c r="C1" s="1"/>
      <c r="D1" s="1"/>
      <c r="E1" s="2"/>
    </row>
    <row r="3" spans="1:13" ht="15.75" thickBot="1">
      <c r="A3" s="4" t="s">
        <v>35</v>
      </c>
      <c r="B3" s="5"/>
      <c r="C3" s="125"/>
      <c r="D3" s="125"/>
      <c r="G3" s="125"/>
      <c r="H3" s="125"/>
      <c r="I3" s="125"/>
      <c r="J3" s="125"/>
      <c r="K3" s="125"/>
      <c r="L3" s="125"/>
    </row>
    <row r="4" spans="1:13" ht="27.75" customHeight="1">
      <c r="A4" s="45"/>
      <c r="B4" s="126"/>
      <c r="C4" s="127" t="s">
        <v>36</v>
      </c>
      <c r="D4" s="15"/>
      <c r="E4" s="106" t="s">
        <v>4</v>
      </c>
      <c r="F4" s="107" t="s">
        <v>4</v>
      </c>
      <c r="G4" s="278" t="s">
        <v>6</v>
      </c>
      <c r="H4" s="278" t="s">
        <v>5</v>
      </c>
      <c r="I4" s="278" t="s">
        <v>5</v>
      </c>
      <c r="J4" s="277" t="s">
        <v>7</v>
      </c>
      <c r="K4" s="278" t="s">
        <v>7</v>
      </c>
      <c r="L4" s="277" t="s">
        <v>7</v>
      </c>
    </row>
    <row r="5" spans="1:13" ht="16.5" customHeight="1" thickBot="1">
      <c r="A5" s="128" t="s">
        <v>37</v>
      </c>
      <c r="B5" s="129" t="s">
        <v>38</v>
      </c>
      <c r="C5" s="127"/>
      <c r="D5" s="15" t="s">
        <v>39</v>
      </c>
      <c r="E5" s="108">
        <v>2010</v>
      </c>
      <c r="F5" s="109">
        <v>2011</v>
      </c>
      <c r="G5" s="280">
        <v>2012</v>
      </c>
      <c r="H5" s="280">
        <v>2012</v>
      </c>
      <c r="I5" s="280">
        <v>2013</v>
      </c>
      <c r="J5" s="279" t="s">
        <v>121</v>
      </c>
      <c r="K5" s="340" t="s">
        <v>118</v>
      </c>
      <c r="L5" s="279" t="s">
        <v>128</v>
      </c>
    </row>
    <row r="6" spans="1:13">
      <c r="A6" s="130" t="s">
        <v>40</v>
      </c>
      <c r="B6" s="131" t="s">
        <v>41</v>
      </c>
      <c r="C6" s="132">
        <v>611</v>
      </c>
      <c r="D6" s="133" t="s">
        <v>71</v>
      </c>
      <c r="E6" s="134">
        <v>85491</v>
      </c>
      <c r="F6" s="135">
        <v>93512</v>
      </c>
      <c r="G6" s="53">
        <v>103204</v>
      </c>
      <c r="H6" s="243">
        <v>92804</v>
      </c>
      <c r="I6" s="243">
        <v>70932.960000000006</v>
      </c>
      <c r="J6" s="319">
        <v>26600</v>
      </c>
      <c r="K6" s="243">
        <v>27000</v>
      </c>
      <c r="L6" s="268">
        <v>27000</v>
      </c>
    </row>
    <row r="7" spans="1:13">
      <c r="A7" s="130"/>
      <c r="B7" s="131"/>
      <c r="C7" s="150">
        <v>620</v>
      </c>
      <c r="D7" s="136" t="s">
        <v>72</v>
      </c>
      <c r="E7" s="245"/>
      <c r="F7" s="246"/>
      <c r="G7" s="53"/>
      <c r="H7" s="243"/>
      <c r="I7" s="243"/>
      <c r="J7" s="319">
        <v>10000</v>
      </c>
      <c r="K7" s="243">
        <v>10000</v>
      </c>
      <c r="L7" s="268">
        <v>10000</v>
      </c>
    </row>
    <row r="8" spans="1:13">
      <c r="A8" s="130"/>
      <c r="B8" s="131"/>
      <c r="C8" s="150">
        <v>611</v>
      </c>
      <c r="D8" s="136" t="s">
        <v>91</v>
      </c>
      <c r="E8" s="245"/>
      <c r="F8" s="246"/>
      <c r="G8" s="53"/>
      <c r="H8" s="243"/>
      <c r="I8" s="243"/>
      <c r="J8" s="319">
        <v>1000</v>
      </c>
      <c r="K8" s="243">
        <v>1000</v>
      </c>
      <c r="L8" s="268">
        <v>1000</v>
      </c>
    </row>
    <row r="9" spans="1:13">
      <c r="A9" s="137" t="s">
        <v>42</v>
      </c>
      <c r="B9" s="138" t="s">
        <v>43</v>
      </c>
      <c r="C9" s="139">
        <v>631</v>
      </c>
      <c r="D9" s="140" t="s">
        <v>44</v>
      </c>
      <c r="E9" s="39">
        <v>0</v>
      </c>
      <c r="F9" s="141">
        <v>0</v>
      </c>
      <c r="G9" s="54">
        <v>0</v>
      </c>
      <c r="H9" s="98">
        <v>0</v>
      </c>
      <c r="I9" s="98">
        <v>0</v>
      </c>
      <c r="J9" s="320">
        <v>100</v>
      </c>
      <c r="K9" s="98">
        <v>100</v>
      </c>
      <c r="L9" s="269">
        <v>100</v>
      </c>
    </row>
    <row r="10" spans="1:13">
      <c r="A10" s="137"/>
      <c r="B10" s="138"/>
      <c r="C10" s="139">
        <v>632</v>
      </c>
      <c r="D10" s="140" t="s">
        <v>45</v>
      </c>
      <c r="E10" s="39">
        <v>7435</v>
      </c>
      <c r="F10" s="141">
        <v>8239</v>
      </c>
      <c r="G10" s="54">
        <v>7750</v>
      </c>
      <c r="H10" s="98">
        <v>6800</v>
      </c>
      <c r="I10" s="98">
        <v>7655.32</v>
      </c>
      <c r="J10" s="320">
        <v>5000</v>
      </c>
      <c r="K10" s="98">
        <v>5000</v>
      </c>
      <c r="L10" s="269">
        <v>5000</v>
      </c>
    </row>
    <row r="11" spans="1:13">
      <c r="A11" s="142"/>
      <c r="B11" s="143"/>
      <c r="C11" s="139">
        <v>633002</v>
      </c>
      <c r="D11" s="144" t="s">
        <v>73</v>
      </c>
      <c r="E11" s="39"/>
      <c r="F11" s="141"/>
      <c r="G11" s="54"/>
      <c r="H11" s="98"/>
      <c r="I11" s="98"/>
      <c r="J11" s="320">
        <v>1000</v>
      </c>
      <c r="K11" s="341">
        <v>0</v>
      </c>
      <c r="L11" s="269">
        <v>0</v>
      </c>
    </row>
    <row r="12" spans="1:13">
      <c r="A12" s="145"/>
      <c r="B12" s="146"/>
      <c r="C12" s="139">
        <v>633004</v>
      </c>
      <c r="D12" s="140" t="s">
        <v>74</v>
      </c>
      <c r="E12" s="42">
        <v>2521</v>
      </c>
      <c r="F12" s="141">
        <v>3834</v>
      </c>
      <c r="G12" s="54">
        <v>3251</v>
      </c>
      <c r="H12" s="98">
        <v>2048</v>
      </c>
      <c r="I12" s="98">
        <v>1561.37</v>
      </c>
      <c r="J12" s="320">
        <v>2400</v>
      </c>
      <c r="K12" s="341">
        <v>300</v>
      </c>
      <c r="L12" s="269">
        <v>300</v>
      </c>
    </row>
    <row r="13" spans="1:13">
      <c r="A13" s="147"/>
      <c r="B13" s="143"/>
      <c r="C13" s="139">
        <v>633006</v>
      </c>
      <c r="D13" s="140" t="s">
        <v>129</v>
      </c>
      <c r="E13" s="42">
        <v>16</v>
      </c>
      <c r="F13" s="141"/>
      <c r="G13" s="54"/>
      <c r="H13" s="98"/>
      <c r="I13" s="98"/>
      <c r="J13" s="320">
        <v>3000</v>
      </c>
      <c r="K13" s="341">
        <v>500</v>
      </c>
      <c r="L13" s="269">
        <v>500</v>
      </c>
      <c r="M13" s="336"/>
    </row>
    <row r="14" spans="1:13">
      <c r="A14" s="147"/>
      <c r="B14" s="143"/>
      <c r="C14" s="139">
        <v>633009</v>
      </c>
      <c r="D14" s="140" t="s">
        <v>76</v>
      </c>
      <c r="E14" s="42"/>
      <c r="F14" s="141"/>
      <c r="G14" s="54"/>
      <c r="H14" s="98"/>
      <c r="I14" s="98"/>
      <c r="J14" s="320">
        <v>300</v>
      </c>
      <c r="K14" s="98">
        <v>300</v>
      </c>
      <c r="L14" s="269">
        <v>300</v>
      </c>
    </row>
    <row r="15" spans="1:13">
      <c r="A15" s="147"/>
      <c r="B15" s="143"/>
      <c r="C15" s="139">
        <v>633010</v>
      </c>
      <c r="D15" s="140" t="s">
        <v>77</v>
      </c>
      <c r="E15" s="42">
        <v>11002</v>
      </c>
      <c r="F15" s="141">
        <v>14761</v>
      </c>
      <c r="G15" s="54">
        <v>15000</v>
      </c>
      <c r="H15" s="98">
        <v>15000</v>
      </c>
      <c r="I15" s="98">
        <v>12470.36</v>
      </c>
      <c r="J15" s="320">
        <v>750</v>
      </c>
      <c r="K15" s="341">
        <v>300</v>
      </c>
      <c r="L15" s="269">
        <v>300</v>
      </c>
    </row>
    <row r="16" spans="1:13">
      <c r="A16" s="147"/>
      <c r="B16" s="143"/>
      <c r="C16" s="139">
        <v>633013</v>
      </c>
      <c r="D16" s="140" t="s">
        <v>78</v>
      </c>
      <c r="E16" s="42"/>
      <c r="F16" s="141">
        <v>23800</v>
      </c>
      <c r="G16" s="54"/>
      <c r="H16" s="98"/>
      <c r="I16" s="98"/>
      <c r="J16" s="320">
        <v>200</v>
      </c>
      <c r="K16" s="341">
        <v>300</v>
      </c>
      <c r="L16" s="269">
        <v>300</v>
      </c>
    </row>
    <row r="17" spans="1:19">
      <c r="A17" s="147"/>
      <c r="B17" s="143"/>
      <c r="C17" s="139">
        <v>633015</v>
      </c>
      <c r="D17" s="140" t="s">
        <v>114</v>
      </c>
      <c r="E17" s="42"/>
      <c r="F17" s="141"/>
      <c r="G17" s="54"/>
      <c r="H17" s="98"/>
      <c r="I17" s="98"/>
      <c r="J17" s="320">
        <v>400</v>
      </c>
      <c r="K17" s="341">
        <v>600</v>
      </c>
      <c r="L17" s="269">
        <v>600</v>
      </c>
    </row>
    <row r="18" spans="1:19">
      <c r="A18" s="147"/>
      <c r="B18" s="143"/>
      <c r="C18" s="139">
        <v>633016</v>
      </c>
      <c r="D18" s="140" t="s">
        <v>79</v>
      </c>
      <c r="E18" s="42"/>
      <c r="F18" s="141"/>
      <c r="G18" s="54"/>
      <c r="H18" s="98"/>
      <c r="I18" s="98"/>
      <c r="J18" s="320">
        <v>100</v>
      </c>
      <c r="K18" s="341">
        <v>150</v>
      </c>
      <c r="L18" s="269">
        <v>150</v>
      </c>
    </row>
    <row r="19" spans="1:19">
      <c r="A19" s="147"/>
      <c r="B19" s="143"/>
      <c r="C19" s="139">
        <v>634001</v>
      </c>
      <c r="D19" s="140" t="s">
        <v>80</v>
      </c>
      <c r="E19" s="42"/>
      <c r="F19" s="141"/>
      <c r="G19" s="54"/>
      <c r="H19" s="98"/>
      <c r="I19" s="98"/>
      <c r="J19" s="320">
        <v>360</v>
      </c>
      <c r="K19" s="98">
        <v>360</v>
      </c>
      <c r="L19" s="269">
        <v>360</v>
      </c>
    </row>
    <row r="20" spans="1:19">
      <c r="A20" s="147"/>
      <c r="B20" s="143"/>
      <c r="C20" s="139">
        <v>634002</v>
      </c>
      <c r="D20" s="140" t="s">
        <v>110</v>
      </c>
      <c r="E20" s="42"/>
      <c r="F20" s="141"/>
      <c r="G20" s="54"/>
      <c r="H20" s="98"/>
      <c r="I20" s="98"/>
      <c r="J20" s="320">
        <v>500</v>
      </c>
      <c r="K20" s="341">
        <v>100</v>
      </c>
      <c r="L20" s="269">
        <v>100</v>
      </c>
    </row>
    <row r="21" spans="1:19">
      <c r="A21" s="147"/>
      <c r="B21" s="143"/>
      <c r="C21" s="139">
        <v>634003</v>
      </c>
      <c r="D21" s="140" t="s">
        <v>81</v>
      </c>
      <c r="E21" s="42"/>
      <c r="F21" s="141"/>
      <c r="G21" s="54"/>
      <c r="H21" s="98"/>
      <c r="I21" s="98"/>
      <c r="J21" s="320">
        <v>83</v>
      </c>
      <c r="K21" s="98">
        <v>83</v>
      </c>
      <c r="L21" s="269">
        <v>83</v>
      </c>
    </row>
    <row r="22" spans="1:19">
      <c r="A22" s="147"/>
      <c r="B22" s="143"/>
      <c r="C22" s="139">
        <v>634005</v>
      </c>
      <c r="D22" s="140" t="s">
        <v>82</v>
      </c>
      <c r="E22" s="42"/>
      <c r="F22" s="141"/>
      <c r="G22" s="54"/>
      <c r="H22" s="98"/>
      <c r="I22" s="98"/>
      <c r="J22" s="320">
        <v>50</v>
      </c>
      <c r="K22" s="98">
        <v>50</v>
      </c>
      <c r="L22" s="269">
        <v>50</v>
      </c>
    </row>
    <row r="23" spans="1:19">
      <c r="A23" s="147"/>
      <c r="B23" s="143"/>
      <c r="C23" s="139">
        <v>635002</v>
      </c>
      <c r="D23" s="140" t="s">
        <v>83</v>
      </c>
      <c r="E23" s="42"/>
      <c r="F23" s="141"/>
      <c r="G23" s="54"/>
      <c r="H23" s="98"/>
      <c r="I23" s="98"/>
      <c r="J23" s="320">
        <v>500</v>
      </c>
      <c r="K23" s="341">
        <v>400</v>
      </c>
      <c r="L23" s="269">
        <v>400</v>
      </c>
    </row>
    <row r="24" spans="1:19">
      <c r="A24" s="147"/>
      <c r="B24" s="143"/>
      <c r="C24" s="139">
        <v>635004</v>
      </c>
      <c r="D24" s="140" t="s">
        <v>84</v>
      </c>
      <c r="E24" s="42"/>
      <c r="F24" s="141"/>
      <c r="G24" s="54"/>
      <c r="H24" s="98"/>
      <c r="I24" s="98"/>
      <c r="J24" s="320">
        <v>300</v>
      </c>
      <c r="K24" s="341">
        <v>400</v>
      </c>
      <c r="L24" s="269">
        <v>400</v>
      </c>
    </row>
    <row r="25" spans="1:19">
      <c r="A25" s="147"/>
      <c r="B25" s="143"/>
      <c r="C25" s="139">
        <v>635006</v>
      </c>
      <c r="D25" s="140" t="s">
        <v>120</v>
      </c>
      <c r="E25" s="42"/>
      <c r="F25" s="141"/>
      <c r="G25" s="54"/>
      <c r="H25" s="98"/>
      <c r="I25" s="98"/>
      <c r="J25" s="320">
        <v>5000</v>
      </c>
      <c r="K25" s="341">
        <v>1000</v>
      </c>
      <c r="L25" s="269">
        <v>1000</v>
      </c>
      <c r="M25" s="336"/>
      <c r="N25" s="336"/>
      <c r="O25" s="336"/>
      <c r="P25" s="336"/>
      <c r="Q25" s="336"/>
      <c r="R25" s="336"/>
      <c r="S25" s="336"/>
    </row>
    <row r="26" spans="1:19">
      <c r="A26" s="147"/>
      <c r="B26" s="143"/>
      <c r="C26" s="139">
        <v>637001</v>
      </c>
      <c r="D26" s="140" t="s">
        <v>85</v>
      </c>
      <c r="E26" s="42"/>
      <c r="F26" s="141"/>
      <c r="G26" s="54"/>
      <c r="H26" s="98"/>
      <c r="I26" s="98"/>
      <c r="J26" s="320">
        <v>200</v>
      </c>
      <c r="K26" s="98">
        <v>100</v>
      </c>
      <c r="L26" s="269">
        <v>100</v>
      </c>
    </row>
    <row r="27" spans="1:19">
      <c r="A27" s="147"/>
      <c r="B27" s="143"/>
      <c r="C27" s="139">
        <v>637003</v>
      </c>
      <c r="D27" s="140" t="s">
        <v>111</v>
      </c>
      <c r="E27" s="42"/>
      <c r="F27" s="141"/>
      <c r="G27" s="54"/>
      <c r="H27" s="98"/>
      <c r="I27" s="98"/>
      <c r="J27" s="320">
        <v>300</v>
      </c>
      <c r="K27" s="98">
        <v>200</v>
      </c>
      <c r="L27" s="269">
        <v>200</v>
      </c>
    </row>
    <row r="28" spans="1:19">
      <c r="A28" s="147"/>
      <c r="B28" s="143"/>
      <c r="C28" s="139">
        <v>637004</v>
      </c>
      <c r="D28" s="140" t="s">
        <v>86</v>
      </c>
      <c r="E28" s="42"/>
      <c r="F28" s="141"/>
      <c r="G28" s="54"/>
      <c r="H28" s="98"/>
      <c r="I28" s="98"/>
      <c r="J28" s="320">
        <v>500</v>
      </c>
      <c r="K28" s="98">
        <v>100</v>
      </c>
      <c r="L28" s="269">
        <v>100</v>
      </c>
    </row>
    <row r="29" spans="1:19">
      <c r="A29" s="147"/>
      <c r="B29" s="143"/>
      <c r="C29" s="139">
        <v>637005</v>
      </c>
      <c r="D29" s="140" t="s">
        <v>87</v>
      </c>
      <c r="E29" s="42"/>
      <c r="F29" s="141"/>
      <c r="G29" s="54"/>
      <c r="H29" s="98"/>
      <c r="I29" s="98"/>
      <c r="J29" s="320">
        <v>1000</v>
      </c>
      <c r="K29" s="98">
        <v>1000</v>
      </c>
      <c r="L29" s="269">
        <v>1000</v>
      </c>
    </row>
    <row r="30" spans="1:19">
      <c r="A30" s="147"/>
      <c r="B30" s="143"/>
      <c r="C30" s="139">
        <v>637007</v>
      </c>
      <c r="D30" s="140" t="s">
        <v>103</v>
      </c>
      <c r="E30" s="42"/>
      <c r="F30" s="141"/>
      <c r="G30" s="54"/>
      <c r="H30" s="98"/>
      <c r="I30" s="98"/>
      <c r="J30" s="320">
        <v>50</v>
      </c>
      <c r="K30" s="98">
        <v>50</v>
      </c>
      <c r="L30" s="269">
        <v>50</v>
      </c>
    </row>
    <row r="31" spans="1:19">
      <c r="A31" s="147"/>
      <c r="B31" s="143"/>
      <c r="C31" s="139">
        <v>637012</v>
      </c>
      <c r="D31" s="140" t="s">
        <v>88</v>
      </c>
      <c r="E31" s="42"/>
      <c r="F31" s="141"/>
      <c r="G31" s="54"/>
      <c r="H31" s="98"/>
      <c r="I31" s="98"/>
      <c r="J31" s="320">
        <v>500</v>
      </c>
      <c r="K31" s="98">
        <v>500</v>
      </c>
      <c r="L31" s="269">
        <v>500</v>
      </c>
    </row>
    <row r="32" spans="1:19">
      <c r="A32" s="147"/>
      <c r="B32" s="143"/>
      <c r="C32" s="139">
        <v>637014</v>
      </c>
      <c r="D32" s="140" t="s">
        <v>89</v>
      </c>
      <c r="E32" s="42"/>
      <c r="F32" s="141"/>
      <c r="G32" s="54"/>
      <c r="H32" s="98"/>
      <c r="I32" s="98"/>
      <c r="J32" s="320">
        <v>1150</v>
      </c>
      <c r="K32" s="98">
        <v>1150</v>
      </c>
      <c r="L32" s="269">
        <v>1150</v>
      </c>
    </row>
    <row r="33" spans="1:14">
      <c r="A33" s="147"/>
      <c r="B33" s="143"/>
      <c r="C33" s="139">
        <v>637015</v>
      </c>
      <c r="D33" s="140" t="s">
        <v>72</v>
      </c>
      <c r="E33" s="42"/>
      <c r="F33" s="141"/>
      <c r="G33" s="54"/>
      <c r="H33" s="98"/>
      <c r="I33" s="98"/>
      <c r="J33" s="320">
        <v>460</v>
      </c>
      <c r="K33" s="98">
        <v>460</v>
      </c>
      <c r="L33" s="269">
        <v>460</v>
      </c>
    </row>
    <row r="34" spans="1:14">
      <c r="A34" s="147"/>
      <c r="B34" s="143"/>
      <c r="C34" s="139">
        <v>637016</v>
      </c>
      <c r="D34" s="140" t="s">
        <v>90</v>
      </c>
      <c r="E34" s="42"/>
      <c r="F34" s="141"/>
      <c r="G34" s="54"/>
      <c r="H34" s="98"/>
      <c r="I34" s="98"/>
      <c r="J34" s="320">
        <v>200</v>
      </c>
      <c r="K34" s="98">
        <v>200</v>
      </c>
      <c r="L34" s="269">
        <v>200</v>
      </c>
    </row>
    <row r="35" spans="1:14">
      <c r="A35" s="147"/>
      <c r="B35" s="143"/>
      <c r="C35" s="139">
        <v>637027</v>
      </c>
      <c r="D35" s="140" t="s">
        <v>92</v>
      </c>
      <c r="E35" s="42"/>
      <c r="F35" s="141"/>
      <c r="G35" s="54"/>
      <c r="H35" s="98"/>
      <c r="I35" s="98"/>
      <c r="J35" s="320">
        <v>500</v>
      </c>
      <c r="K35" s="341">
        <v>500</v>
      </c>
      <c r="L35" s="269">
        <v>500</v>
      </c>
      <c r="M35" s="336"/>
    </row>
    <row r="36" spans="1:14">
      <c r="A36" s="147"/>
      <c r="B36" s="143"/>
      <c r="C36" s="139">
        <v>637034</v>
      </c>
      <c r="D36" s="140" t="s">
        <v>112</v>
      </c>
      <c r="E36" s="42"/>
      <c r="F36" s="141"/>
      <c r="G36" s="54"/>
      <c r="H36" s="98"/>
      <c r="I36" s="98"/>
      <c r="J36" s="320">
        <v>500</v>
      </c>
      <c r="K36" s="98">
        <v>500</v>
      </c>
      <c r="L36" s="269">
        <v>500</v>
      </c>
    </row>
    <row r="37" spans="1:14">
      <c r="A37" s="147"/>
      <c r="B37" s="143"/>
      <c r="C37" s="139">
        <v>641009</v>
      </c>
      <c r="D37" s="140" t="s">
        <v>93</v>
      </c>
      <c r="E37" s="42">
        <v>319</v>
      </c>
      <c r="F37" s="40">
        <v>300</v>
      </c>
      <c r="G37" s="54">
        <v>100</v>
      </c>
      <c r="H37" s="98">
        <v>54</v>
      </c>
      <c r="I37" s="98">
        <v>52.48</v>
      </c>
      <c r="J37" s="320">
        <v>950</v>
      </c>
      <c r="K37" s="98">
        <v>950</v>
      </c>
      <c r="L37" s="269">
        <v>950</v>
      </c>
    </row>
    <row r="38" spans="1:14" ht="13.5" thickBot="1">
      <c r="A38" s="147"/>
      <c r="B38" s="143"/>
      <c r="C38" s="148">
        <v>642006</v>
      </c>
      <c r="D38" s="149" t="s">
        <v>104</v>
      </c>
      <c r="E38" s="68"/>
      <c r="F38" s="69"/>
      <c r="G38" s="315"/>
      <c r="H38" s="244"/>
      <c r="I38" s="244"/>
      <c r="J38" s="321">
        <v>110</v>
      </c>
      <c r="K38" s="244">
        <v>70</v>
      </c>
      <c r="L38" s="275">
        <v>70</v>
      </c>
    </row>
    <row r="39" spans="1:14" ht="13.5" thickBot="1">
      <c r="A39" s="307" t="s">
        <v>46</v>
      </c>
      <c r="B39" s="308" t="s">
        <v>47</v>
      </c>
      <c r="C39" s="309"/>
      <c r="D39" s="310" t="s">
        <v>130</v>
      </c>
      <c r="E39" s="311">
        <v>1847</v>
      </c>
      <c r="F39" s="312">
        <v>0</v>
      </c>
      <c r="G39" s="313">
        <v>0</v>
      </c>
      <c r="H39" s="313">
        <v>844</v>
      </c>
      <c r="I39" s="313"/>
      <c r="J39" s="322">
        <v>600</v>
      </c>
      <c r="K39" s="342">
        <v>500</v>
      </c>
      <c r="L39" s="314">
        <v>500</v>
      </c>
    </row>
    <row r="40" spans="1:14" ht="13.5" thickBot="1">
      <c r="A40" s="137" t="s">
        <v>48</v>
      </c>
      <c r="B40" s="137" t="s">
        <v>49</v>
      </c>
      <c r="C40" s="247">
        <v>633006</v>
      </c>
      <c r="D40" s="248" t="s">
        <v>75</v>
      </c>
      <c r="E40" s="249"/>
      <c r="F40" s="250"/>
      <c r="G40" s="316"/>
      <c r="H40" s="251"/>
      <c r="I40" s="251"/>
      <c r="J40" s="323">
        <v>200</v>
      </c>
      <c r="K40" s="251">
        <v>200</v>
      </c>
      <c r="L40" s="270">
        <v>200</v>
      </c>
    </row>
    <row r="41" spans="1:14" ht="13.5" thickBot="1">
      <c r="A41" s="252" t="s">
        <v>50</v>
      </c>
      <c r="B41" s="253" t="s">
        <v>51</v>
      </c>
      <c r="C41" s="254">
        <v>633006</v>
      </c>
      <c r="D41" s="255" t="s">
        <v>94</v>
      </c>
      <c r="E41" s="256"/>
      <c r="F41" s="257"/>
      <c r="G41" s="256"/>
      <c r="H41" s="256"/>
      <c r="I41" s="256"/>
      <c r="J41" s="324">
        <v>200</v>
      </c>
      <c r="K41" s="271">
        <v>200</v>
      </c>
      <c r="L41" s="272">
        <v>200</v>
      </c>
    </row>
    <row r="42" spans="1:14">
      <c r="A42" s="264" t="s">
        <v>52</v>
      </c>
      <c r="B42" s="265" t="s">
        <v>53</v>
      </c>
      <c r="C42" s="254"/>
      <c r="D42" s="255"/>
      <c r="E42" s="266">
        <v>38218</v>
      </c>
      <c r="F42" s="257">
        <v>38773</v>
      </c>
      <c r="G42" s="256"/>
      <c r="H42" s="256"/>
      <c r="I42" s="256"/>
      <c r="J42" s="324"/>
      <c r="K42" s="271"/>
      <c r="L42" s="272"/>
    </row>
    <row r="43" spans="1:14">
      <c r="A43" s="258" t="s">
        <v>54</v>
      </c>
      <c r="B43" s="154" t="s">
        <v>55</v>
      </c>
      <c r="C43" s="139">
        <v>637004</v>
      </c>
      <c r="D43" s="140" t="s">
        <v>56</v>
      </c>
      <c r="E43" s="39">
        <v>38218</v>
      </c>
      <c r="F43" s="40">
        <v>38773</v>
      </c>
      <c r="G43" s="42">
        <v>43621</v>
      </c>
      <c r="H43" s="98">
        <v>43620</v>
      </c>
      <c r="I43" s="98">
        <v>36622.370000000003</v>
      </c>
      <c r="J43" s="325"/>
      <c r="K43" s="98"/>
      <c r="L43" s="273"/>
    </row>
    <row r="44" spans="1:14">
      <c r="A44" s="267"/>
      <c r="B44" s="155"/>
      <c r="C44" s="139"/>
      <c r="D44" s="140" t="s">
        <v>119</v>
      </c>
      <c r="E44" s="42"/>
      <c r="F44" s="40"/>
      <c r="G44" s="42"/>
      <c r="H44" s="98"/>
      <c r="I44" s="98"/>
      <c r="J44" s="325">
        <v>2300</v>
      </c>
      <c r="K44" s="98">
        <v>2300</v>
      </c>
      <c r="L44" s="273">
        <v>2300</v>
      </c>
    </row>
    <row r="45" spans="1:14">
      <c r="A45" s="267" t="s">
        <v>57</v>
      </c>
      <c r="B45" s="154" t="s">
        <v>106</v>
      </c>
      <c r="C45" s="139">
        <v>637004</v>
      </c>
      <c r="D45" s="140" t="s">
        <v>105</v>
      </c>
      <c r="E45" s="42"/>
      <c r="F45" s="40"/>
      <c r="G45" s="42"/>
      <c r="H45" s="98"/>
      <c r="I45" s="98"/>
      <c r="J45" s="325">
        <v>400</v>
      </c>
      <c r="K45" s="341">
        <v>400</v>
      </c>
      <c r="L45" s="273">
        <v>400</v>
      </c>
    </row>
    <row r="46" spans="1:14" ht="13.5" thickBot="1">
      <c r="A46" s="258"/>
      <c r="B46" s="329" t="s">
        <v>107</v>
      </c>
      <c r="C46" s="259"/>
      <c r="D46" s="260"/>
      <c r="E46" s="261"/>
      <c r="F46" s="262"/>
      <c r="G46" s="261"/>
      <c r="H46" s="263"/>
      <c r="I46" s="263"/>
      <c r="J46" s="327"/>
      <c r="K46" s="263"/>
      <c r="L46" s="274"/>
    </row>
    <row r="47" spans="1:14">
      <c r="A47" s="157" t="s">
        <v>58</v>
      </c>
      <c r="B47" s="131" t="s">
        <v>59</v>
      </c>
      <c r="C47" s="150"/>
      <c r="D47" s="136"/>
      <c r="E47" s="52">
        <v>22775</v>
      </c>
      <c r="F47" s="49">
        <v>2744</v>
      </c>
      <c r="G47" s="52">
        <v>5000</v>
      </c>
      <c r="H47" s="52">
        <v>4827</v>
      </c>
      <c r="I47" s="52">
        <v>5799.99</v>
      </c>
      <c r="J47" s="328"/>
      <c r="K47" s="243"/>
      <c r="L47" s="268"/>
      <c r="N47" s="22"/>
    </row>
    <row r="48" spans="1:14">
      <c r="A48" s="156" t="s">
        <v>60</v>
      </c>
      <c r="B48" s="138" t="s">
        <v>61</v>
      </c>
      <c r="C48" s="139">
        <v>632001</v>
      </c>
      <c r="D48" s="140" t="s">
        <v>62</v>
      </c>
      <c r="E48" s="42">
        <v>14695</v>
      </c>
      <c r="F48" s="40">
        <v>12372</v>
      </c>
      <c r="G48" s="42">
        <v>12000</v>
      </c>
      <c r="H48" s="98">
        <v>8502</v>
      </c>
      <c r="I48" s="98">
        <v>14120.82</v>
      </c>
      <c r="J48" s="325">
        <v>1000</v>
      </c>
      <c r="K48" s="98">
        <v>1000</v>
      </c>
      <c r="L48" s="269">
        <v>1000</v>
      </c>
    </row>
    <row r="49" spans="1:15">
      <c r="A49" s="156"/>
      <c r="B49" s="158"/>
      <c r="C49" s="148">
        <v>635006</v>
      </c>
      <c r="D49" s="149" t="s">
        <v>95</v>
      </c>
      <c r="E49" s="68">
        <v>803</v>
      </c>
      <c r="F49" s="69"/>
      <c r="G49" s="68"/>
      <c r="H49" s="244"/>
      <c r="I49" s="244"/>
      <c r="J49" s="326">
        <v>400</v>
      </c>
      <c r="K49" s="244">
        <v>400</v>
      </c>
      <c r="L49" s="275">
        <v>400</v>
      </c>
    </row>
    <row r="50" spans="1:15" ht="12" customHeight="1">
      <c r="A50" s="162" t="s">
        <v>96</v>
      </c>
      <c r="B50" s="163" t="s">
        <v>97</v>
      </c>
      <c r="C50" s="150">
        <v>635006</v>
      </c>
      <c r="D50" s="165" t="s">
        <v>98</v>
      </c>
      <c r="E50" s="164"/>
      <c r="F50" s="55"/>
      <c r="G50" s="49"/>
      <c r="H50" s="49"/>
      <c r="I50" s="49"/>
      <c r="J50" s="319">
        <v>100</v>
      </c>
      <c r="K50" s="343">
        <v>500</v>
      </c>
      <c r="L50" s="268">
        <v>500</v>
      </c>
    </row>
    <row r="51" spans="1:15" ht="13.5" thickBot="1">
      <c r="A51" s="162"/>
      <c r="B51" s="163"/>
      <c r="C51" s="150">
        <v>635006</v>
      </c>
      <c r="D51" s="165" t="s">
        <v>99</v>
      </c>
      <c r="E51" s="164"/>
      <c r="F51" s="55"/>
      <c r="G51" s="49"/>
      <c r="H51" s="49"/>
      <c r="I51" s="49"/>
      <c r="J51" s="319">
        <v>200</v>
      </c>
      <c r="K51" s="343">
        <v>300</v>
      </c>
      <c r="L51" s="268">
        <v>300</v>
      </c>
      <c r="O51" s="352"/>
    </row>
    <row r="52" spans="1:15" ht="13.5" hidden="1" thickBot="1">
      <c r="A52" s="167"/>
      <c r="B52" s="168"/>
      <c r="C52" s="169"/>
      <c r="D52" s="170"/>
      <c r="E52" s="171"/>
      <c r="F52" s="172"/>
      <c r="G52" s="174"/>
      <c r="H52" s="317"/>
      <c r="I52" s="174"/>
      <c r="J52" s="171"/>
      <c r="K52" s="173"/>
      <c r="L52" s="276"/>
    </row>
    <row r="53" spans="1:15" ht="13.5" thickBot="1">
      <c r="A53" s="281" t="s">
        <v>64</v>
      </c>
      <c r="B53" s="282"/>
      <c r="C53" s="283"/>
      <c r="D53" s="284"/>
      <c r="E53" s="285">
        <f>SUM(E6:E51)</f>
        <v>223340</v>
      </c>
      <c r="F53" s="286">
        <f>SUM(F6:F51)</f>
        <v>237108</v>
      </c>
      <c r="G53" s="287">
        <f t="shared" ref="G53:L53" si="0">SUM(G5:G51)</f>
        <v>191938</v>
      </c>
      <c r="H53" s="287">
        <f t="shared" si="0"/>
        <v>176511</v>
      </c>
      <c r="I53" s="287">
        <f t="shared" si="0"/>
        <v>151228.66999999998</v>
      </c>
      <c r="J53" s="287">
        <f t="shared" si="0"/>
        <v>69463</v>
      </c>
      <c r="K53" s="287">
        <f t="shared" si="0"/>
        <v>59523</v>
      </c>
      <c r="L53" s="287">
        <f t="shared" si="0"/>
        <v>59523</v>
      </c>
    </row>
    <row r="54" spans="1:15">
      <c r="B54" s="175"/>
      <c r="C54" s="176"/>
      <c r="E54" s="177"/>
      <c r="F54" s="178"/>
      <c r="G54" s="318"/>
      <c r="I54" s="179"/>
      <c r="J54" s="160"/>
      <c r="K54" s="160"/>
      <c r="L54" s="160"/>
    </row>
    <row r="55" spans="1:15" ht="13.5" thickBot="1">
      <c r="B55" s="175"/>
      <c r="C55" s="176"/>
      <c r="F55" s="160"/>
      <c r="G55" s="78"/>
      <c r="I55" s="180"/>
      <c r="J55" s="160"/>
      <c r="K55" s="160"/>
      <c r="L55" s="160"/>
    </row>
    <row r="56" spans="1:15">
      <c r="B56" s="175"/>
      <c r="C56" s="176"/>
      <c r="F56" s="160"/>
      <c r="G56" s="78"/>
      <c r="J56" s="160"/>
      <c r="K56" s="160"/>
      <c r="L56" s="160"/>
    </row>
    <row r="57" spans="1:15" ht="14.1" customHeight="1">
      <c r="B57" s="175"/>
      <c r="C57" s="176"/>
      <c r="F57" s="160"/>
      <c r="G57" s="78"/>
      <c r="J57" s="160"/>
      <c r="K57" s="160"/>
      <c r="L57" s="160"/>
    </row>
    <row r="58" spans="1:15">
      <c r="J58" s="160"/>
      <c r="K58" s="160"/>
      <c r="L58" s="160"/>
    </row>
    <row r="59" spans="1:15" hidden="1">
      <c r="J59" s="160"/>
      <c r="K59" s="160"/>
      <c r="L59" s="160"/>
    </row>
    <row r="60" spans="1:15" hidden="1">
      <c r="J60" s="160"/>
      <c r="K60" s="160"/>
      <c r="L60" s="160"/>
    </row>
    <row r="61" spans="1:15" hidden="1">
      <c r="J61" s="160"/>
      <c r="K61" s="160"/>
      <c r="L61" s="160"/>
    </row>
    <row r="62" spans="1:15" hidden="1">
      <c r="B62" s="175"/>
      <c r="C62" s="176"/>
      <c r="F62" s="160"/>
      <c r="G62" s="78"/>
      <c r="J62" s="160"/>
      <c r="K62" s="160"/>
      <c r="L62" s="160"/>
    </row>
    <row r="63" spans="1:15" hidden="1">
      <c r="B63" s="175"/>
      <c r="C63" s="176"/>
      <c r="F63" s="160"/>
      <c r="G63" s="78"/>
      <c r="J63" s="160"/>
      <c r="K63" s="160"/>
      <c r="L63" s="160"/>
    </row>
    <row r="64" spans="1:15" hidden="1">
      <c r="B64" s="175"/>
      <c r="C64" s="176"/>
      <c r="F64" s="160"/>
      <c r="G64" s="78"/>
      <c r="J64" s="160"/>
      <c r="K64" s="160"/>
      <c r="L64" s="160"/>
    </row>
    <row r="65" spans="1:13" hidden="1">
      <c r="B65" s="175"/>
      <c r="C65" s="176"/>
      <c r="F65" s="160"/>
      <c r="G65" s="78"/>
      <c r="J65" s="160"/>
      <c r="K65" s="160"/>
      <c r="L65" s="160"/>
    </row>
    <row r="66" spans="1:13" hidden="1">
      <c r="B66" s="175"/>
      <c r="C66" s="176"/>
      <c r="F66" s="160"/>
      <c r="G66" s="78"/>
      <c r="J66" s="160"/>
      <c r="K66" s="160"/>
      <c r="L66" s="160"/>
    </row>
    <row r="67" spans="1:13" hidden="1">
      <c r="B67" s="175"/>
      <c r="C67" s="176"/>
      <c r="F67" s="160"/>
      <c r="G67" s="78"/>
      <c r="J67" s="160"/>
      <c r="K67" s="160"/>
      <c r="L67" s="160"/>
    </row>
    <row r="68" spans="1:13">
      <c r="B68" s="175"/>
      <c r="C68" s="176"/>
      <c r="F68" s="160"/>
      <c r="G68" s="78"/>
      <c r="J68" s="160"/>
      <c r="K68" s="160"/>
      <c r="L68" s="160"/>
    </row>
    <row r="69" spans="1:13">
      <c r="B69" s="175"/>
      <c r="C69" s="176"/>
      <c r="F69" s="160"/>
      <c r="G69" s="78"/>
      <c r="J69" s="160"/>
      <c r="K69" s="160"/>
      <c r="L69" s="160"/>
    </row>
    <row r="70" spans="1:13" ht="13.5" thickBot="1">
      <c r="B70" s="175"/>
      <c r="C70" s="176"/>
      <c r="F70" s="160"/>
      <c r="G70" s="78"/>
      <c r="J70" s="160"/>
      <c r="K70" s="160"/>
      <c r="L70" s="160"/>
    </row>
    <row r="71" spans="1:13" ht="34.5">
      <c r="A71" s="181"/>
      <c r="B71" s="182"/>
      <c r="C71" s="126"/>
      <c r="D71" s="183"/>
      <c r="E71" s="184" t="s">
        <v>4</v>
      </c>
      <c r="F71" s="8" t="s">
        <v>4</v>
      </c>
      <c r="G71" s="107" t="s">
        <v>6</v>
      </c>
      <c r="H71" s="8" t="s">
        <v>5</v>
      </c>
      <c r="I71" s="107" t="s">
        <v>5</v>
      </c>
      <c r="J71" s="185" t="s">
        <v>7</v>
      </c>
      <c r="K71" s="95" t="s">
        <v>7</v>
      </c>
      <c r="L71" s="12" t="s">
        <v>7</v>
      </c>
    </row>
    <row r="72" spans="1:13" ht="15.75" thickBot="1">
      <c r="A72" s="186" t="s">
        <v>37</v>
      </c>
      <c r="B72" s="187" t="s">
        <v>63</v>
      </c>
      <c r="C72" s="129" t="s">
        <v>36</v>
      </c>
      <c r="D72" s="188" t="s">
        <v>39</v>
      </c>
      <c r="E72" s="189">
        <v>2010</v>
      </c>
      <c r="F72" s="190">
        <v>2011</v>
      </c>
      <c r="G72" s="191">
        <v>2012</v>
      </c>
      <c r="H72" s="192">
        <v>2012</v>
      </c>
      <c r="I72" s="193">
        <v>41578</v>
      </c>
      <c r="J72" s="191">
        <v>2018</v>
      </c>
      <c r="K72" s="344">
        <v>2019</v>
      </c>
      <c r="L72" s="194">
        <v>2020</v>
      </c>
    </row>
    <row r="73" spans="1:13" ht="25.5">
      <c r="A73" s="351"/>
      <c r="B73" s="335" t="s">
        <v>43</v>
      </c>
      <c r="C73" s="334">
        <v>717001</v>
      </c>
      <c r="D73" s="353" t="s">
        <v>131</v>
      </c>
      <c r="E73" s="330"/>
      <c r="F73" s="331"/>
      <c r="G73" s="109"/>
      <c r="H73" s="331"/>
      <c r="I73" s="332"/>
      <c r="J73" s="349">
        <v>27000</v>
      </c>
      <c r="K73" s="350"/>
      <c r="L73" s="350"/>
      <c r="M73" s="339"/>
    </row>
    <row r="74" spans="1:13">
      <c r="A74" s="351"/>
      <c r="B74" s="335"/>
      <c r="C74" s="334">
        <v>711001</v>
      </c>
      <c r="D74" s="333" t="s">
        <v>132</v>
      </c>
      <c r="E74" s="330"/>
      <c r="F74" s="331"/>
      <c r="G74" s="109"/>
      <c r="H74" s="331"/>
      <c r="I74" s="332"/>
      <c r="J74" s="349">
        <v>1700</v>
      </c>
      <c r="K74" s="350"/>
      <c r="L74" s="350"/>
      <c r="M74" s="339"/>
    </row>
    <row r="75" spans="1:13">
      <c r="A75" s="351"/>
      <c r="B75" s="335"/>
      <c r="C75" s="334">
        <v>714002</v>
      </c>
      <c r="D75" s="333" t="s">
        <v>134</v>
      </c>
      <c r="E75" s="330"/>
      <c r="F75" s="331"/>
      <c r="G75" s="109"/>
      <c r="H75" s="331"/>
      <c r="I75" s="332"/>
      <c r="J75" s="349">
        <v>2000</v>
      </c>
      <c r="K75" s="350"/>
      <c r="L75" s="350"/>
      <c r="M75" s="339"/>
    </row>
    <row r="76" spans="1:13" ht="13.5" thickBot="1">
      <c r="A76" s="335"/>
      <c r="B76" s="335"/>
      <c r="C76" s="334">
        <v>717002</v>
      </c>
      <c r="D76" s="333" t="s">
        <v>133</v>
      </c>
      <c r="E76" s="330"/>
      <c r="F76" s="331"/>
      <c r="G76" s="109"/>
      <c r="H76" s="331"/>
      <c r="I76" s="332"/>
      <c r="J76" s="349">
        <v>9127</v>
      </c>
      <c r="K76" s="350">
        <v>17867</v>
      </c>
      <c r="L76" s="350">
        <v>17367</v>
      </c>
      <c r="M76" s="339"/>
    </row>
    <row r="77" spans="1:13" ht="13.5" thickBot="1">
      <c r="A77" s="195" t="s">
        <v>65</v>
      </c>
      <c r="B77" s="196"/>
      <c r="C77" s="197"/>
      <c r="D77" s="198"/>
      <c r="E77" s="199">
        <v>109535</v>
      </c>
      <c r="F77" s="200" t="e">
        <f>SUM(#REF!)</f>
        <v>#REF!</v>
      </c>
      <c r="G77" s="200">
        <f t="shared" ref="G77:L77" si="1">SUM(G76:G76)</f>
        <v>0</v>
      </c>
      <c r="H77" s="200">
        <f t="shared" si="1"/>
        <v>0</v>
      </c>
      <c r="I77" s="200">
        <f t="shared" si="1"/>
        <v>0</v>
      </c>
      <c r="J77" s="200">
        <v>39827</v>
      </c>
      <c r="K77" s="200">
        <f t="shared" si="1"/>
        <v>17867</v>
      </c>
      <c r="L77" s="200">
        <f t="shared" si="1"/>
        <v>17367</v>
      </c>
    </row>
    <row r="78" spans="1:13">
      <c r="B78" s="175"/>
      <c r="C78" s="160"/>
      <c r="F78" s="160"/>
      <c r="G78" s="78"/>
      <c r="J78" s="160"/>
      <c r="K78" s="160"/>
      <c r="L78" s="160"/>
    </row>
    <row r="79" spans="1:13">
      <c r="B79" s="175"/>
      <c r="C79" s="160"/>
      <c r="E79" s="78"/>
      <c r="F79" s="77"/>
      <c r="G79" s="78"/>
      <c r="H79" s="78"/>
      <c r="I79" s="78"/>
      <c r="J79" s="77"/>
      <c r="K79" s="77"/>
      <c r="L79" s="160"/>
    </row>
    <row r="80" spans="1:13" ht="13.5" thickBot="1">
      <c r="B80" s="175"/>
      <c r="C80" s="160"/>
      <c r="F80" s="160"/>
      <c r="J80" s="160"/>
      <c r="K80" s="160"/>
      <c r="L80" s="160"/>
    </row>
    <row r="81" spans="1:12" ht="33.75">
      <c r="A81" s="105"/>
      <c r="B81" s="204"/>
      <c r="C81" s="166"/>
      <c r="D81" s="205"/>
      <c r="E81" s="206" t="s">
        <v>4</v>
      </c>
      <c r="F81" s="207" t="s">
        <v>4</v>
      </c>
      <c r="G81" s="126" t="s">
        <v>6</v>
      </c>
      <c r="H81" s="182" t="s">
        <v>5</v>
      </c>
      <c r="I81" s="126" t="s">
        <v>5</v>
      </c>
      <c r="J81" s="208" t="s">
        <v>7</v>
      </c>
      <c r="K81" s="209" t="s">
        <v>7</v>
      </c>
      <c r="L81" s="210" t="s">
        <v>7</v>
      </c>
    </row>
    <row r="82" spans="1:12" ht="13.5" thickBot="1">
      <c r="A82" s="60"/>
      <c r="B82" s="203"/>
      <c r="C82" s="151"/>
      <c r="D82" s="211"/>
      <c r="E82" s="212">
        <v>2010</v>
      </c>
      <c r="F82" s="213">
        <v>2011</v>
      </c>
      <c r="G82" s="214">
        <v>2012</v>
      </c>
      <c r="H82" s="215">
        <v>2012</v>
      </c>
      <c r="I82" s="216">
        <v>41578</v>
      </c>
      <c r="J82" s="214">
        <v>2018</v>
      </c>
      <c r="K82" s="345">
        <v>2019</v>
      </c>
      <c r="L82" s="217">
        <v>2020</v>
      </c>
    </row>
    <row r="83" spans="1:12" ht="17.25" thickTop="1" thickBot="1">
      <c r="A83" s="110" t="s">
        <v>33</v>
      </c>
      <c r="B83" s="201"/>
      <c r="C83" s="161"/>
      <c r="D83" s="218"/>
      <c r="E83" s="219">
        <v>638375</v>
      </c>
      <c r="F83" s="220" t="e">
        <f>SUM(F53+F77+#REF!+#REF!)</f>
        <v>#REF!</v>
      </c>
      <c r="G83" s="221">
        <f>VALUE(G53+G77)</f>
        <v>191938</v>
      </c>
      <c r="H83" s="221">
        <f>VALUE(H53+H77)</f>
        <v>176511</v>
      </c>
      <c r="I83" s="221">
        <f>VALUE(I53+I77)</f>
        <v>151228.66999999998</v>
      </c>
      <c r="J83" s="221">
        <v>109290</v>
      </c>
      <c r="K83" s="221">
        <v>77390</v>
      </c>
      <c r="L83" s="221">
        <v>76890</v>
      </c>
    </row>
    <row r="84" spans="1:12" ht="14.25">
      <c r="A84" s="222"/>
      <c r="B84" s="222"/>
      <c r="C84" s="222"/>
      <c r="D84" s="222"/>
      <c r="E84" s="223"/>
      <c r="F84" s="223"/>
      <c r="G84" s="223"/>
      <c r="H84" s="223"/>
      <c r="I84" s="223"/>
      <c r="J84" s="159"/>
      <c r="K84" s="159"/>
      <c r="L84" s="160"/>
    </row>
    <row r="85" spans="1:12">
      <c r="A85" s="22"/>
      <c r="B85" s="224"/>
      <c r="C85" s="108"/>
      <c r="D85" s="202"/>
      <c r="E85" s="93"/>
      <c r="F85" s="93"/>
      <c r="G85" s="93"/>
      <c r="H85" s="93"/>
      <c r="I85" s="93"/>
      <c r="J85" s="94"/>
      <c r="K85" s="94"/>
      <c r="L85" s="160"/>
    </row>
    <row r="86" spans="1:12">
      <c r="A86" s="22"/>
      <c r="B86" s="225" t="s">
        <v>135</v>
      </c>
      <c r="C86" s="22"/>
      <c r="D86" s="22"/>
      <c r="E86" s="25"/>
      <c r="F86" s="25"/>
      <c r="G86" s="25"/>
      <c r="H86" s="25"/>
      <c r="I86" s="25"/>
      <c r="J86" s="24"/>
      <c r="K86" s="24"/>
      <c r="L86" s="160"/>
    </row>
    <row r="87" spans="1:12">
      <c r="A87" s="22"/>
      <c r="B87" s="225" t="s">
        <v>136</v>
      </c>
      <c r="C87" s="22"/>
      <c r="D87" s="22"/>
      <c r="E87" s="93"/>
      <c r="F87" s="93"/>
      <c r="G87" s="93"/>
      <c r="H87" s="93"/>
      <c r="I87" s="93"/>
      <c r="J87" s="94"/>
      <c r="K87" s="94"/>
      <c r="L87" s="160"/>
    </row>
    <row r="88" spans="1:12">
      <c r="A88" s="22"/>
      <c r="B88" s="225" t="s">
        <v>137</v>
      </c>
      <c r="C88" s="22"/>
      <c r="D88" s="22"/>
      <c r="E88" s="22"/>
      <c r="F88" s="22"/>
      <c r="G88" s="22"/>
      <c r="H88" s="22"/>
      <c r="I88" s="22"/>
      <c r="J88" s="151"/>
      <c r="K88" s="151"/>
      <c r="L88" s="160"/>
    </row>
    <row r="89" spans="1:12" ht="15">
      <c r="A89" s="22"/>
      <c r="B89" s="225" t="s">
        <v>138</v>
      </c>
      <c r="C89" s="22"/>
      <c r="D89" s="22"/>
      <c r="E89" s="226"/>
      <c r="F89" s="226"/>
      <c r="G89" s="226"/>
      <c r="H89" s="226"/>
      <c r="I89" s="226"/>
      <c r="J89" s="227"/>
      <c r="K89" s="227"/>
      <c r="L89" s="160"/>
    </row>
    <row r="90" spans="1:12" ht="15.75">
      <c r="A90" s="120"/>
      <c r="B90" s="225"/>
      <c r="C90" s="22"/>
      <c r="D90" s="22"/>
      <c r="E90" s="228"/>
      <c r="F90" s="228"/>
      <c r="G90" s="228"/>
      <c r="H90" s="228"/>
      <c r="I90" s="228"/>
      <c r="J90" s="229"/>
      <c r="K90" s="229"/>
      <c r="L90" s="160"/>
    </row>
    <row r="91" spans="1:12">
      <c r="B91" s="225"/>
      <c r="C91" s="22"/>
      <c r="D91" s="22"/>
      <c r="E91" s="93"/>
      <c r="F91" s="93"/>
      <c r="G91" s="93"/>
      <c r="H91" s="25"/>
      <c r="I91" s="25"/>
      <c r="J91" s="24"/>
      <c r="K91" s="24"/>
      <c r="L91" s="160"/>
    </row>
    <row r="92" spans="1:12">
      <c r="B92" s="230"/>
    </row>
    <row r="93" spans="1:12">
      <c r="B93" s="230"/>
    </row>
    <row r="94" spans="1:12">
      <c r="B94" s="230"/>
    </row>
    <row r="95" spans="1:12">
      <c r="B95" s="230"/>
    </row>
    <row r="96" spans="1:12">
      <c r="B96" s="230"/>
    </row>
    <row r="97" spans="2:2">
      <c r="B97" s="230"/>
    </row>
    <row r="98" spans="2:2">
      <c r="B98" s="230"/>
    </row>
    <row r="99" spans="2:2">
      <c r="B99" s="230"/>
    </row>
    <row r="100" spans="2:2">
      <c r="B100" s="230"/>
    </row>
    <row r="101" spans="2:2">
      <c r="B101" s="230"/>
    </row>
    <row r="102" spans="2:2">
      <c r="B102" s="230"/>
    </row>
    <row r="103" spans="2:2">
      <c r="B103" s="230"/>
    </row>
    <row r="104" spans="2:2">
      <c r="B104" s="230"/>
    </row>
    <row r="105" spans="2:2">
      <c r="B105" s="230"/>
    </row>
    <row r="106" spans="2:2">
      <c r="B106" s="230"/>
    </row>
    <row r="107" spans="2:2">
      <c r="B107" s="230"/>
    </row>
    <row r="108" spans="2:2">
      <c r="B108" s="230"/>
    </row>
    <row r="109" spans="2:2">
      <c r="B109" s="230"/>
    </row>
    <row r="110" spans="2:2">
      <c r="B110" s="230"/>
    </row>
    <row r="111" spans="2:2">
      <c r="B111" s="230"/>
    </row>
    <row r="112" spans="2:2">
      <c r="B112" s="230"/>
    </row>
    <row r="113" spans="2:2">
      <c r="B113" s="230"/>
    </row>
    <row r="114" spans="2:2">
      <c r="B114" s="230"/>
    </row>
    <row r="115" spans="2:2">
      <c r="B115" s="230"/>
    </row>
    <row r="116" spans="2:2">
      <c r="B116" s="230"/>
    </row>
    <row r="117" spans="2:2">
      <c r="B117" s="230"/>
    </row>
    <row r="118" spans="2:2">
      <c r="B118" s="230"/>
    </row>
    <row r="119" spans="2:2">
      <c r="B119" s="230"/>
    </row>
    <row r="120" spans="2:2">
      <c r="B120" s="230"/>
    </row>
    <row r="121" spans="2:2">
      <c r="B121" s="230"/>
    </row>
    <row r="122" spans="2:2">
      <c r="B122" s="230"/>
    </row>
    <row r="123" spans="2:2">
      <c r="B123" s="230"/>
    </row>
    <row r="124" spans="2:2">
      <c r="B124" s="230"/>
    </row>
    <row r="125" spans="2:2">
      <c r="B125" s="230"/>
    </row>
    <row r="126" spans="2:2">
      <c r="B126" s="230"/>
    </row>
    <row r="127" spans="2:2">
      <c r="B127" s="230"/>
    </row>
    <row r="128" spans="2:2">
      <c r="B128" s="230"/>
    </row>
    <row r="129" spans="2:2">
      <c r="B129" s="230"/>
    </row>
    <row r="130" spans="2:2">
      <c r="B130" s="230"/>
    </row>
    <row r="131" spans="2:2">
      <c r="B131" s="230"/>
    </row>
    <row r="132" spans="2:2">
      <c r="B132" s="230"/>
    </row>
    <row r="133" spans="2:2">
      <c r="B133" s="230"/>
    </row>
    <row r="134" spans="2:2">
      <c r="B134" s="230"/>
    </row>
    <row r="135" spans="2:2">
      <c r="B135" s="230"/>
    </row>
    <row r="136" spans="2:2">
      <c r="B136" s="230"/>
    </row>
    <row r="137" spans="2:2">
      <c r="B137" s="230"/>
    </row>
    <row r="138" spans="2:2">
      <c r="B138" s="230"/>
    </row>
    <row r="139" spans="2:2">
      <c r="B139" s="230"/>
    </row>
    <row r="140" spans="2:2">
      <c r="B140" s="230"/>
    </row>
    <row r="141" spans="2:2">
      <c r="B141" s="230"/>
    </row>
    <row r="142" spans="2:2">
      <c r="B142" s="230"/>
    </row>
    <row r="143" spans="2:2">
      <c r="B143" s="230"/>
    </row>
    <row r="144" spans="2:2">
      <c r="B144" s="230"/>
    </row>
    <row r="145" spans="2:2">
      <c r="B145" s="230"/>
    </row>
    <row r="146" spans="2:2">
      <c r="B146" s="230"/>
    </row>
    <row r="147" spans="2:2">
      <c r="B147" s="230"/>
    </row>
    <row r="148" spans="2:2">
      <c r="B148" s="230"/>
    </row>
    <row r="149" spans="2:2">
      <c r="B149" s="230"/>
    </row>
    <row r="150" spans="2:2">
      <c r="B150" s="230"/>
    </row>
    <row r="151" spans="2:2">
      <c r="B151" s="230"/>
    </row>
    <row r="152" spans="2:2">
      <c r="B152" s="230"/>
    </row>
    <row r="153" spans="2:2">
      <c r="B153" s="230"/>
    </row>
    <row r="154" spans="2:2">
      <c r="B154" s="230"/>
    </row>
    <row r="155" spans="2:2">
      <c r="B155" s="230"/>
    </row>
    <row r="156" spans="2:2">
      <c r="B156" s="230"/>
    </row>
    <row r="157" spans="2:2">
      <c r="B157" s="230"/>
    </row>
    <row r="158" spans="2:2">
      <c r="B158" s="230"/>
    </row>
    <row r="159" spans="2:2">
      <c r="B159" s="230"/>
    </row>
    <row r="160" spans="2:2">
      <c r="B160" s="230"/>
    </row>
    <row r="161" spans="2:2">
      <c r="B161" s="230"/>
    </row>
    <row r="162" spans="2:2">
      <c r="B162" s="230"/>
    </row>
    <row r="163" spans="2:2">
      <c r="B163" s="230"/>
    </row>
    <row r="164" spans="2:2">
      <c r="B164" s="230"/>
    </row>
    <row r="165" spans="2:2">
      <c r="B165" s="230"/>
    </row>
    <row r="166" spans="2:2">
      <c r="B166" s="230"/>
    </row>
    <row r="167" spans="2:2">
      <c r="B167" s="230"/>
    </row>
    <row r="168" spans="2:2">
      <c r="B168" s="230"/>
    </row>
    <row r="169" spans="2:2">
      <c r="B169" s="230"/>
    </row>
    <row r="170" spans="2:2">
      <c r="B170" s="230"/>
    </row>
    <row r="171" spans="2:2">
      <c r="B171" s="230"/>
    </row>
    <row r="172" spans="2:2">
      <c r="B172" s="230"/>
    </row>
    <row r="173" spans="2:2">
      <c r="B173" s="230"/>
    </row>
    <row r="174" spans="2:2">
      <c r="B174" s="230"/>
    </row>
    <row r="175" spans="2:2">
      <c r="B175" s="230"/>
    </row>
    <row r="176" spans="2:2">
      <c r="B176" s="230"/>
    </row>
    <row r="177" spans="2:2">
      <c r="B177" s="230"/>
    </row>
    <row r="178" spans="2:2">
      <c r="B178" s="230"/>
    </row>
    <row r="179" spans="2:2">
      <c r="B179" s="230"/>
    </row>
    <row r="180" spans="2:2">
      <c r="B180" s="230"/>
    </row>
    <row r="181" spans="2:2">
      <c r="B181" s="230"/>
    </row>
    <row r="182" spans="2:2">
      <c r="B182" s="230"/>
    </row>
    <row r="183" spans="2:2">
      <c r="B183" s="230"/>
    </row>
    <row r="184" spans="2:2">
      <c r="B184" s="230"/>
    </row>
    <row r="185" spans="2:2">
      <c r="B185" s="230"/>
    </row>
    <row r="186" spans="2:2">
      <c r="B186" s="230"/>
    </row>
    <row r="187" spans="2:2">
      <c r="B187" s="230"/>
    </row>
    <row r="188" spans="2:2">
      <c r="B188" s="230"/>
    </row>
    <row r="189" spans="2:2">
      <c r="B189" s="230"/>
    </row>
    <row r="190" spans="2:2">
      <c r="B190" s="230"/>
    </row>
    <row r="191" spans="2:2">
      <c r="B191" s="230"/>
    </row>
    <row r="192" spans="2:2">
      <c r="B192" s="230"/>
    </row>
    <row r="193" spans="2:2">
      <c r="B193" s="230"/>
    </row>
    <row r="194" spans="2:2">
      <c r="B194" s="230"/>
    </row>
    <row r="195" spans="2:2">
      <c r="B195" s="230"/>
    </row>
    <row r="196" spans="2:2">
      <c r="B196" s="230"/>
    </row>
    <row r="197" spans="2:2">
      <c r="B197" s="230"/>
    </row>
    <row r="198" spans="2:2">
      <c r="B198" s="230"/>
    </row>
    <row r="199" spans="2:2">
      <c r="B199" s="230"/>
    </row>
    <row r="200" spans="2:2">
      <c r="B200" s="230"/>
    </row>
    <row r="201" spans="2:2">
      <c r="B201" s="230"/>
    </row>
    <row r="202" spans="2:2">
      <c r="B202" s="230"/>
    </row>
    <row r="203" spans="2:2">
      <c r="B203" s="230"/>
    </row>
    <row r="204" spans="2:2">
      <c r="B204" s="230"/>
    </row>
    <row r="205" spans="2:2">
      <c r="B205" s="230"/>
    </row>
    <row r="206" spans="2:2">
      <c r="B206" s="230"/>
    </row>
    <row r="207" spans="2:2">
      <c r="B207" s="230"/>
    </row>
    <row r="208" spans="2:2">
      <c r="B208" s="230"/>
    </row>
    <row r="209" spans="2:2">
      <c r="B209" s="230"/>
    </row>
    <row r="210" spans="2:2">
      <c r="B210" s="230"/>
    </row>
    <row r="211" spans="2:2">
      <c r="B211" s="230"/>
    </row>
  </sheetData>
  <phoneticPr fontId="8" type="noConversion"/>
  <pageMargins left="0.15763888888888888" right="0" top="0.27569444444444446" bottom="0.31527777777777777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príjmový rozpočet</vt:lpstr>
      <vt:lpstr>výdavky rozpočet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Pracovnik2</dc:creator>
  <cp:lastModifiedBy>ZMOS</cp:lastModifiedBy>
  <cp:lastPrinted>2016-12-16T12:55:19Z</cp:lastPrinted>
  <dcterms:created xsi:type="dcterms:W3CDTF">2014-11-28T07:18:13Z</dcterms:created>
  <dcterms:modified xsi:type="dcterms:W3CDTF">2018-01-10T10:53:12Z</dcterms:modified>
</cp:coreProperties>
</file>