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11640" activeTab="1"/>
  </bookViews>
  <sheets>
    <sheet name="príjmový rozpočet" sheetId="1" r:id="rId1"/>
    <sheet name="výdavky rozpočet" sheetId="3" r:id="rId2"/>
  </sheets>
  <calcPr calcId="114210"/>
</workbook>
</file>

<file path=xl/calcChain.xml><?xml version="1.0" encoding="utf-8"?>
<calcChain xmlns="http://schemas.openxmlformats.org/spreadsheetml/2006/main">
  <c r="L57" i="3"/>
  <c r="L81"/>
  <c r="L87"/>
  <c r="J36" i="1"/>
  <c r="J50"/>
  <c r="J64"/>
  <c r="J67"/>
  <c r="K57" i="3"/>
  <c r="K81"/>
  <c r="K87"/>
  <c r="I36" i="1"/>
  <c r="I50"/>
  <c r="I64"/>
  <c r="I67"/>
  <c r="J57" i="3"/>
  <c r="J81"/>
  <c r="J87"/>
  <c r="H66" i="1"/>
  <c r="G81" i="3"/>
  <c r="H81"/>
  <c r="I81"/>
  <c r="G57"/>
  <c r="G87"/>
  <c r="H57"/>
  <c r="H87"/>
  <c r="I57"/>
  <c r="I87"/>
  <c r="H36" i="1"/>
  <c r="H64"/>
  <c r="F81" i="3"/>
  <c r="F57"/>
  <c r="E57"/>
  <c r="F87"/>
  <c r="G36" i="1"/>
  <c r="E36"/>
  <c r="F36"/>
  <c r="G64"/>
  <c r="G67"/>
  <c r="F67"/>
  <c r="F57"/>
  <c r="F50"/>
  <c r="H67"/>
</calcChain>
</file>

<file path=xl/sharedStrings.xml><?xml version="1.0" encoding="utf-8"?>
<sst xmlns="http://schemas.openxmlformats.org/spreadsheetml/2006/main" count="196" uniqueCount="139">
  <si>
    <t>Bežné príjmy</t>
  </si>
  <si>
    <t>Kód</t>
  </si>
  <si>
    <t>Ekonomická</t>
  </si>
  <si>
    <t>text</t>
  </si>
  <si>
    <t>čerpanie</t>
  </si>
  <si>
    <t>skutočnosť</t>
  </si>
  <si>
    <t>schválený</t>
  </si>
  <si>
    <t>návrh rozpočtu</t>
  </si>
  <si>
    <t>klasifikácia</t>
  </si>
  <si>
    <t>Daň z príjmov</t>
  </si>
  <si>
    <t>Výnos dane z príjmov poukázaný územ. samospráve</t>
  </si>
  <si>
    <t>Daň z majetku</t>
  </si>
  <si>
    <t>Daň z nehnuteľností</t>
  </si>
  <si>
    <t>z pozemkov</t>
  </si>
  <si>
    <t>zo stavieb</t>
  </si>
  <si>
    <t>Dane za špecifické služby</t>
  </si>
  <si>
    <t>za psa</t>
  </si>
  <si>
    <t>za komun.odpady a drobné stavebné odpady</t>
  </si>
  <si>
    <t>Príjmy z vlastníctva</t>
  </si>
  <si>
    <t>z prenajatých budov, priestorov a objektov</t>
  </si>
  <si>
    <t>Administratívne poplatky a iné poplatky a platby</t>
  </si>
  <si>
    <t>ostatné poplatky</t>
  </si>
  <si>
    <t>Poplatky a platby z nepriemyselného a náhodné predaja a služieb</t>
  </si>
  <si>
    <t>za predaj výrobkov, tovarov a služieb, cint.poplatky</t>
  </si>
  <si>
    <t>z účtov finančného hospodárenia</t>
  </si>
  <si>
    <t>tuzemské bežné transfery v rámci VS zo ŠR     111</t>
  </si>
  <si>
    <t xml:space="preserve">Spolu bežné príjmy </t>
  </si>
  <si>
    <t>Kapitálové príjmy</t>
  </si>
  <si>
    <t xml:space="preserve">návrh rozpočtu </t>
  </si>
  <si>
    <t>Spolu kapitálové príjmy</t>
  </si>
  <si>
    <t>Finančné operácie</t>
  </si>
  <si>
    <t>Spolu finančné operácie</t>
  </si>
  <si>
    <t xml:space="preserve">Príjmy celkom </t>
  </si>
  <si>
    <t xml:space="preserve">Výdavky celkom </t>
  </si>
  <si>
    <t xml:space="preserve">Rozdiel </t>
  </si>
  <si>
    <t>VÝDAVKY BEŽNÉ</t>
  </si>
  <si>
    <t>ekon.klas.</t>
  </si>
  <si>
    <t>COFOG</t>
  </si>
  <si>
    <t xml:space="preserve">odvetvie </t>
  </si>
  <si>
    <t xml:space="preserve">názov </t>
  </si>
  <si>
    <t>01</t>
  </si>
  <si>
    <t>Všeobecné verejné služby</t>
  </si>
  <si>
    <t>01.1.1</t>
  </si>
  <si>
    <t>Obec</t>
  </si>
  <si>
    <t>cestové výdavky</t>
  </si>
  <si>
    <t>energie, voda, komunikácie</t>
  </si>
  <si>
    <t>01.6.0</t>
  </si>
  <si>
    <t xml:space="preserve">Voľby </t>
  </si>
  <si>
    <t>Voľby                                                                 111</t>
  </si>
  <si>
    <t>03.2.0</t>
  </si>
  <si>
    <t xml:space="preserve">Ochrana pred požiarmi </t>
  </si>
  <si>
    <t>04</t>
  </si>
  <si>
    <t>Ekonomická oblasť</t>
  </si>
  <si>
    <t>05</t>
  </si>
  <si>
    <t>Ochrana životného  prostredia</t>
  </si>
  <si>
    <t>05.1</t>
  </si>
  <si>
    <t xml:space="preserve">Nakladanie s odpadmi </t>
  </si>
  <si>
    <t>odvoz všetkých druhov odpadov, údržba</t>
  </si>
  <si>
    <t>cintorín, verejná zeleň, dohody</t>
  </si>
  <si>
    <t>05.4.0</t>
  </si>
  <si>
    <t>06</t>
  </si>
  <si>
    <t>Bývanie a občianska vybavenosť</t>
  </si>
  <si>
    <t>06.4.0</t>
  </si>
  <si>
    <t>Verejné osvetlenie</t>
  </si>
  <si>
    <t xml:space="preserve">elek.energia,verejné osvetlenie, </t>
  </si>
  <si>
    <t>odvetvie</t>
  </si>
  <si>
    <t>Spolu bežné výdavky</t>
  </si>
  <si>
    <t>Spolu kapitálové  výdavky</t>
  </si>
  <si>
    <t>za prebytočný hnuteľný majetok</t>
  </si>
  <si>
    <t>Iné nedaňové príjmy</t>
  </si>
  <si>
    <t>Z dobropisov</t>
  </si>
  <si>
    <t>Iné</t>
  </si>
  <si>
    <t>Tuzemské bežné transfery a granty</t>
  </si>
  <si>
    <t>granty</t>
  </si>
  <si>
    <t>mzdy</t>
  </si>
  <si>
    <t>poistné</t>
  </si>
  <si>
    <t>výpočtová technika</t>
  </si>
  <si>
    <t>prevádzkové prístroje</t>
  </si>
  <si>
    <t>špeciálne stroje</t>
  </si>
  <si>
    <t>všeobecný materiál</t>
  </si>
  <si>
    <t>knihy, noviny, časopisy</t>
  </si>
  <si>
    <t>pracovné odevy</t>
  </si>
  <si>
    <t>softvér a licencie</t>
  </si>
  <si>
    <t>reprezentačné</t>
  </si>
  <si>
    <t>benzín, nafta, prev. kvapaliny</t>
  </si>
  <si>
    <t>poistenie vozidiel</t>
  </si>
  <si>
    <t>karty, známky, poplatky</t>
  </si>
  <si>
    <t>údržba výpočt. techniky</t>
  </si>
  <si>
    <t>údržba prev. strojov</t>
  </si>
  <si>
    <t>školenie, kurzy, semináre</t>
  </si>
  <si>
    <t>všeobecné služby</t>
  </si>
  <si>
    <t>špeciálne služby</t>
  </si>
  <si>
    <t>poplatky a odvody</t>
  </si>
  <si>
    <t>stravovanie</t>
  </si>
  <si>
    <t>prídel do sociálneho fondu</t>
  </si>
  <si>
    <t>kolkové známky</t>
  </si>
  <si>
    <t>odmeny poslancom</t>
  </si>
  <si>
    <t>odmeny mimopracovného pomeru</t>
  </si>
  <si>
    <t>pokuty a penále</t>
  </si>
  <si>
    <t>Transfery obci</t>
  </si>
  <si>
    <t>materiál na údržbu ciest</t>
  </si>
  <si>
    <t>údržba vo</t>
  </si>
  <si>
    <t>08.3.0</t>
  </si>
  <si>
    <t>Miestny rozhlas</t>
  </si>
  <si>
    <t>údržba miestneho rozhlasu</t>
  </si>
  <si>
    <t>údržba DS a cintorína</t>
  </si>
  <si>
    <t>Rozpočet Obce Vlkanová  na rok 2015, 2016, 2017 - Výdavková časť</t>
  </si>
  <si>
    <t>Rozpočet Obce Vlkanová - na rok 2015, 2016 a 2017- Príjmová časť</t>
  </si>
  <si>
    <t>2016</t>
  </si>
  <si>
    <t>2017</t>
  </si>
  <si>
    <t>2018</t>
  </si>
  <si>
    <t>od ostatných subjektov VS</t>
  </si>
  <si>
    <t>Pokuty a penále</t>
  </si>
  <si>
    <t>za porušenie predpisov</t>
  </si>
  <si>
    <t>zostatok z predch. Rokov</t>
  </si>
  <si>
    <t>cestovné náhrady</t>
  </si>
  <si>
    <t>na členské</t>
  </si>
  <si>
    <t>likvidácia odpadových vôd</t>
  </si>
  <si>
    <t xml:space="preserve">nakladanie s odpad. vodami </t>
  </si>
  <si>
    <t xml:space="preserve">ochrana prírody </t>
  </si>
  <si>
    <t>transfer</t>
  </si>
  <si>
    <t>vkladov</t>
  </si>
  <si>
    <t>Úroky z domácich pôžičiek a vkladov</t>
  </si>
  <si>
    <t>servis ,údržba  a opravy auta</t>
  </si>
  <si>
    <t>Propagácia,reklama a inzercia</t>
  </si>
  <si>
    <t>Zdravotníckym zariadeniam</t>
  </si>
  <si>
    <t>Realizácia nových stavieb</t>
  </si>
  <si>
    <t>čet obce Hronská Breznica roky 2016,2017,2018 príjmová časť</t>
  </si>
  <si>
    <t>čet obce Hronská Breznica na rok  2016,2017,2018 výdavková časť</t>
  </si>
  <si>
    <t xml:space="preserve"> Športové a kultúrne podujatia</t>
  </si>
  <si>
    <t>príjem z predaja pozemkov</t>
  </si>
  <si>
    <t>obec</t>
  </si>
  <si>
    <t xml:space="preserve">           111 obec</t>
  </si>
  <si>
    <t>palivá ako zdroj energie</t>
  </si>
  <si>
    <t>údržba objektov(reg.jarkov,erb)</t>
  </si>
  <si>
    <t>Rekonštrukcia a modernizácia7860</t>
  </si>
  <si>
    <t xml:space="preserve">Rekonštrukcia sušiareň        </t>
  </si>
  <si>
    <t>prenájom Škoda Forman a fekálneho prívesu</t>
  </si>
  <si>
    <t>(Schválené 29.12.2015 uzn.č. 4)</t>
  </si>
</sst>
</file>

<file path=xl/styles.xml><?xml version="1.0" encoding="utf-8"?>
<styleSheet xmlns="http://schemas.openxmlformats.org/spreadsheetml/2006/main">
  <numFmts count="1">
    <numFmt numFmtId="164" formatCode="dd/mm/yy"/>
  </numFmts>
  <fonts count="18">
    <font>
      <sz val="10"/>
      <name val="Arial CE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i/>
      <sz val="9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color indexed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6" fillId="2" borderId="2" xfId="0" applyFont="1" applyFill="1" applyBorder="1"/>
    <xf numFmtId="0" fontId="4" fillId="2" borderId="2" xfId="0" applyFont="1" applyFill="1" applyBorder="1"/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 wrapText="1" shrinkToFit="1"/>
    </xf>
    <xf numFmtId="0" fontId="6" fillId="2" borderId="3" xfId="0" applyFont="1" applyFill="1" applyBorder="1" applyAlignment="1">
      <alignment wrapTex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6" fillId="2" borderId="5" xfId="0" applyFont="1" applyFill="1" applyBorder="1"/>
    <xf numFmtId="164" fontId="4" fillId="2" borderId="5" xfId="0" applyNumberFormat="1" applyFont="1" applyFill="1" applyBorder="1"/>
    <xf numFmtId="0" fontId="6" fillId="2" borderId="5" xfId="0" applyFont="1" applyFill="1" applyBorder="1" applyAlignment="1">
      <alignment shrinkToFit="1"/>
    </xf>
    <xf numFmtId="0" fontId="6" fillId="2" borderId="7" xfId="0" applyFont="1" applyFill="1" applyBorder="1"/>
    <xf numFmtId="0" fontId="7" fillId="0" borderId="8" xfId="0" applyFont="1" applyBorder="1" applyAlignment="1">
      <alignment horizontal="right"/>
    </xf>
    <xf numFmtId="0" fontId="7" fillId="0" borderId="0" xfId="0" applyFont="1" applyBorder="1"/>
    <xf numFmtId="0" fontId="0" fillId="0" borderId="0" xfId="0" applyBorder="1"/>
    <xf numFmtId="3" fontId="0" fillId="0" borderId="0" xfId="0" applyNumberFormat="1" applyFill="1" applyBorder="1"/>
    <xf numFmtId="3" fontId="8" fillId="0" borderId="0" xfId="0" applyNumberFormat="1" applyFont="1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4" fillId="0" borderId="11" xfId="0" applyFont="1" applyBorder="1"/>
    <xf numFmtId="0" fontId="0" fillId="0" borderId="12" xfId="0" applyFont="1" applyBorder="1" applyAlignment="1">
      <alignment horizontal="left"/>
    </xf>
    <xf numFmtId="0" fontId="0" fillId="0" borderId="12" xfId="0" applyFont="1" applyBorder="1"/>
    <xf numFmtId="3" fontId="0" fillId="0" borderId="12" xfId="0" applyNumberFormat="1" applyFill="1" applyBorder="1"/>
    <xf numFmtId="3" fontId="8" fillId="0" borderId="12" xfId="0" applyNumberFormat="1" applyFont="1" applyBorder="1"/>
    <xf numFmtId="3" fontId="0" fillId="0" borderId="12" xfId="0" applyNumberFormat="1" applyBorder="1"/>
    <xf numFmtId="0" fontId="7" fillId="0" borderId="8" xfId="0" applyFont="1" applyBorder="1"/>
    <xf numFmtId="0" fontId="7" fillId="0" borderId="0" xfId="0" applyFont="1" applyBorder="1" applyAlignment="1">
      <alignment horizontal="left"/>
    </xf>
    <xf numFmtId="0" fontId="4" fillId="0" borderId="8" xfId="0" applyFont="1" applyBorder="1"/>
    <xf numFmtId="0" fontId="0" fillId="0" borderId="13" xfId="0" applyFont="1" applyBorder="1" applyAlignment="1">
      <alignment horizontal="left"/>
    </xf>
    <xf numFmtId="0" fontId="0" fillId="0" borderId="13" xfId="0" applyFont="1" applyBorder="1"/>
    <xf numFmtId="3" fontId="0" fillId="0" borderId="13" xfId="0" applyNumberFormat="1" applyFill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3" fontId="0" fillId="0" borderId="13" xfId="0" applyNumberFormat="1" applyBorder="1"/>
    <xf numFmtId="3" fontId="0" fillId="0" borderId="13" xfId="0" applyNumberFormat="1" applyFont="1" applyFill="1" applyBorder="1"/>
    <xf numFmtId="3" fontId="8" fillId="0" borderId="15" xfId="0" applyNumberFormat="1" applyFont="1" applyBorder="1"/>
    <xf numFmtId="0" fontId="4" fillId="0" borderId="16" xfId="0" applyFont="1" applyBorder="1"/>
    <xf numFmtId="0" fontId="7" fillId="0" borderId="17" xfId="0" applyFont="1" applyBorder="1" applyAlignment="1">
      <alignment horizontal="left"/>
    </xf>
    <xf numFmtId="0" fontId="0" fillId="0" borderId="17" xfId="0" applyBorder="1"/>
    <xf numFmtId="3" fontId="0" fillId="0" borderId="17" xfId="0" applyNumberFormat="1" applyFill="1" applyBorder="1"/>
    <xf numFmtId="3" fontId="8" fillId="0" borderId="18" xfId="0" applyNumberFormat="1" applyFont="1" applyBorder="1"/>
    <xf numFmtId="3" fontId="8" fillId="0" borderId="17" xfId="0" applyNumberFormat="1" applyFont="1" applyBorder="1"/>
    <xf numFmtId="3" fontId="0" fillId="0" borderId="19" xfId="0" applyNumberFormat="1" applyBorder="1"/>
    <xf numFmtId="3" fontId="0" fillId="0" borderId="18" xfId="0" applyNumberFormat="1" applyBorder="1"/>
    <xf numFmtId="3" fontId="0" fillId="0" borderId="20" xfId="0" applyNumberFormat="1" applyBorder="1"/>
    <xf numFmtId="3" fontId="0" fillId="0" borderId="14" xfId="0" applyNumberFormat="1" applyBorder="1"/>
    <xf numFmtId="3" fontId="8" fillId="0" borderId="20" xfId="0" applyNumberFormat="1" applyFont="1" applyBorder="1"/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/>
    <xf numFmtId="0" fontId="7" fillId="0" borderId="17" xfId="0" applyFont="1" applyBorder="1"/>
    <xf numFmtId="0" fontId="0" fillId="0" borderId="8" xfId="0" applyBorder="1"/>
    <xf numFmtId="3" fontId="0" fillId="0" borderId="17" xfId="0" applyNumberFormat="1" applyBorder="1"/>
    <xf numFmtId="0" fontId="0" fillId="0" borderId="21" xfId="0" applyBorder="1" applyAlignment="1">
      <alignment horizontal="left"/>
    </xf>
    <xf numFmtId="3" fontId="8" fillId="0" borderId="22" xfId="0" applyNumberFormat="1" applyFont="1" applyBorder="1"/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/>
    <xf numFmtId="0" fontId="0" fillId="0" borderId="21" xfId="0" applyFont="1" applyBorder="1"/>
    <xf numFmtId="3" fontId="0" fillId="0" borderId="21" xfId="0" applyNumberFormat="1" applyBorder="1"/>
    <xf numFmtId="3" fontId="8" fillId="0" borderId="21" xfId="0" applyNumberFormat="1" applyFont="1" applyBorder="1"/>
    <xf numFmtId="0" fontId="0" fillId="0" borderId="11" xfId="0" applyBorder="1"/>
    <xf numFmtId="0" fontId="7" fillId="3" borderId="24" xfId="0" applyFont="1" applyFill="1" applyBorder="1"/>
    <xf numFmtId="0" fontId="0" fillId="3" borderId="25" xfId="0" applyFont="1" applyFill="1" applyBorder="1"/>
    <xf numFmtId="0" fontId="0" fillId="3" borderId="26" xfId="0" applyFill="1" applyBorder="1"/>
    <xf numFmtId="3" fontId="4" fillId="3" borderId="27" xfId="0" applyNumberFormat="1" applyFont="1" applyFill="1" applyBorder="1"/>
    <xf numFmtId="3" fontId="6" fillId="3" borderId="28" xfId="0" applyNumberFormat="1" applyFont="1" applyFill="1" applyBorder="1"/>
    <xf numFmtId="3" fontId="9" fillId="0" borderId="0" xfId="0" applyNumberFormat="1" applyFont="1" applyFill="1"/>
    <xf numFmtId="3" fontId="8" fillId="0" borderId="0" xfId="0" applyNumberFormat="1" applyFont="1"/>
    <xf numFmtId="3" fontId="0" fillId="0" borderId="0" xfId="0" applyNumberFormat="1"/>
    <xf numFmtId="0" fontId="7" fillId="0" borderId="0" xfId="0" applyFont="1"/>
    <xf numFmtId="0" fontId="4" fillId="0" borderId="29" xfId="0" applyFont="1" applyBorder="1"/>
    <xf numFmtId="0" fontId="4" fillId="0" borderId="30" xfId="0" applyFont="1" applyBorder="1"/>
    <xf numFmtId="0" fontId="6" fillId="2" borderId="30" xfId="0" applyFont="1" applyFill="1" applyBorder="1"/>
    <xf numFmtId="0" fontId="6" fillId="2" borderId="30" xfId="0" applyFont="1" applyFill="1" applyBorder="1" applyAlignment="1">
      <alignment wrapText="1"/>
    </xf>
    <xf numFmtId="0" fontId="6" fillId="2" borderId="31" xfId="0" applyFont="1" applyFill="1" applyBorder="1" applyAlignment="1">
      <alignment wrapText="1"/>
    </xf>
    <xf numFmtId="0" fontId="4" fillId="0" borderId="32" xfId="0" applyFont="1" applyBorder="1"/>
    <xf numFmtId="0" fontId="4" fillId="0" borderId="33" xfId="0" applyFont="1" applyBorder="1"/>
    <xf numFmtId="0" fontId="6" fillId="2" borderId="33" xfId="0" applyFont="1" applyFill="1" applyBorder="1"/>
    <xf numFmtId="0" fontId="6" fillId="2" borderId="34" xfId="0" applyFont="1" applyFill="1" applyBorder="1"/>
    <xf numFmtId="0" fontId="0" fillId="0" borderId="18" xfId="0" applyFont="1" applyBorder="1"/>
    <xf numFmtId="0" fontId="0" fillId="0" borderId="35" xfId="0" applyBorder="1"/>
    <xf numFmtId="0" fontId="0" fillId="0" borderId="36" xfId="0" applyBorder="1" applyAlignment="1">
      <alignment horizontal="left"/>
    </xf>
    <xf numFmtId="0" fontId="0" fillId="0" borderId="37" xfId="0" applyBorder="1"/>
    <xf numFmtId="3" fontId="4" fillId="0" borderId="0" xfId="0" applyNumberFormat="1" applyFont="1" applyBorder="1"/>
    <xf numFmtId="3" fontId="6" fillId="0" borderId="0" xfId="0" applyNumberFormat="1" applyFont="1" applyBorder="1"/>
    <xf numFmtId="0" fontId="6" fillId="2" borderId="38" xfId="0" applyFont="1" applyFill="1" applyBorder="1" applyAlignment="1">
      <alignment wrapText="1"/>
    </xf>
    <xf numFmtId="0" fontId="6" fillId="2" borderId="39" xfId="0" applyFont="1" applyFill="1" applyBorder="1"/>
    <xf numFmtId="0" fontId="7" fillId="0" borderId="40" xfId="0" applyFont="1" applyBorder="1"/>
    <xf numFmtId="0" fontId="0" fillId="0" borderId="20" xfId="0" applyBorder="1"/>
    <xf numFmtId="3" fontId="0" fillId="0" borderId="13" xfId="0" applyNumberFormat="1" applyFont="1" applyBorder="1"/>
    <xf numFmtId="0" fontId="0" fillId="0" borderId="41" xfId="0" applyBorder="1" applyAlignment="1">
      <alignment horizontal="left"/>
    </xf>
    <xf numFmtId="0" fontId="0" fillId="0" borderId="42" xfId="0" applyBorder="1"/>
    <xf numFmtId="0" fontId="7" fillId="3" borderId="43" xfId="0" applyFont="1" applyFill="1" applyBorder="1"/>
    <xf numFmtId="0" fontId="0" fillId="3" borderId="27" xfId="0" applyFill="1" applyBorder="1"/>
    <xf numFmtId="0" fontId="4" fillId="3" borderId="27" xfId="0" applyFont="1" applyFill="1" applyBorder="1"/>
    <xf numFmtId="0" fontId="4" fillId="3" borderId="44" xfId="0" applyFont="1" applyFill="1" applyBorder="1"/>
    <xf numFmtId="0" fontId="0" fillId="0" borderId="16" xfId="0" applyBorder="1"/>
    <xf numFmtId="0" fontId="4" fillId="0" borderId="17" xfId="0" applyFont="1" applyBorder="1"/>
    <xf numFmtId="0" fontId="6" fillId="2" borderId="17" xfId="0" applyFont="1" applyFill="1" applyBorder="1"/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0" fillId="0" borderId="11" xfId="0" applyFont="1" applyBorder="1"/>
    <xf numFmtId="0" fontId="11" fillId="0" borderId="45" xfId="0" applyFont="1" applyBorder="1"/>
    <xf numFmtId="0" fontId="10" fillId="0" borderId="45" xfId="0" applyFont="1" applyBorder="1"/>
    <xf numFmtId="3" fontId="10" fillId="0" borderId="11" xfId="0" applyNumberFormat="1" applyFont="1" applyBorder="1"/>
    <xf numFmtId="3" fontId="6" fillId="0" borderId="46" xfId="0" applyNumberFormat="1" applyFont="1" applyBorder="1"/>
    <xf numFmtId="3" fontId="6" fillId="0" borderId="47" xfId="0" applyNumberFormat="1" applyFont="1" applyBorder="1"/>
    <xf numFmtId="3" fontId="4" fillId="0" borderId="47" xfId="0" applyNumberFormat="1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22" xfId="0" applyFont="1" applyBorder="1"/>
    <xf numFmtId="0" fontId="10" fillId="0" borderId="0" xfId="0" applyFont="1" applyBorder="1"/>
    <xf numFmtId="0" fontId="10" fillId="2" borderId="11" xfId="0" applyFont="1" applyFill="1" applyBorder="1"/>
    <xf numFmtId="0" fontId="10" fillId="2" borderId="45" xfId="0" applyFont="1" applyFill="1" applyBorder="1"/>
    <xf numFmtId="3" fontId="4" fillId="2" borderId="46" xfId="0" applyNumberFormat="1" applyFont="1" applyFill="1" applyBorder="1"/>
    <xf numFmtId="3" fontId="4" fillId="4" borderId="47" xfId="0" applyNumberFormat="1" applyFont="1" applyFill="1" applyBorder="1"/>
    <xf numFmtId="0" fontId="0" fillId="0" borderId="45" xfId="0" applyBorder="1"/>
    <xf numFmtId="0" fontId="6" fillId="0" borderId="17" xfId="0" applyFont="1" applyBorder="1"/>
    <xf numFmtId="0" fontId="6" fillId="0" borderId="6" xfId="0" applyFont="1" applyBorder="1" applyAlignment="1">
      <alignment horizontal="center" wrapText="1"/>
    </xf>
    <xf numFmtId="0" fontId="6" fillId="0" borderId="11" xfId="0" applyFont="1" applyBorder="1"/>
    <xf numFmtId="0" fontId="6" fillId="0" borderId="45" xfId="0" applyFont="1" applyBorder="1"/>
    <xf numFmtId="49" fontId="4" fillId="2" borderId="8" xfId="0" applyNumberFormat="1" applyFont="1" applyFill="1" applyBorder="1"/>
    <xf numFmtId="49" fontId="4" fillId="2" borderId="8" xfId="0" applyNumberFormat="1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/>
    <xf numFmtId="3" fontId="0" fillId="0" borderId="30" xfId="0" applyNumberFormat="1" applyFill="1" applyBorder="1"/>
    <xf numFmtId="3" fontId="8" fillId="0" borderId="30" xfId="0" applyNumberFormat="1" applyFont="1" applyFill="1" applyBorder="1"/>
    <xf numFmtId="0" fontId="8" fillId="0" borderId="18" xfId="0" applyFont="1" applyBorder="1"/>
    <xf numFmtId="49" fontId="4" fillId="0" borderId="8" xfId="0" applyNumberFormat="1" applyFont="1" applyBorder="1"/>
    <xf numFmtId="49" fontId="4" fillId="0" borderId="8" xfId="0" applyNumberFormat="1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13" xfId="0" applyFont="1" applyBorder="1"/>
    <xf numFmtId="3" fontId="8" fillId="0" borderId="13" xfId="0" applyNumberFormat="1" applyFont="1" applyFill="1" applyBorder="1"/>
    <xf numFmtId="49" fontId="7" fillId="0" borderId="8" xfId="0" applyNumberFormat="1" applyFont="1" applyBorder="1"/>
    <xf numFmtId="49" fontId="8" fillId="0" borderId="8" xfId="0" applyNumberFormat="1" applyFont="1" applyBorder="1" applyAlignment="1">
      <alignment horizontal="left"/>
    </xf>
    <xf numFmtId="0" fontId="8" fillId="0" borderId="13" xfId="0" applyFont="1" applyFill="1" applyBorder="1"/>
    <xf numFmtId="0" fontId="8" fillId="0" borderId="13" xfId="0" applyFont="1" applyBorder="1" applyAlignment="1">
      <alignment horizontal="left"/>
    </xf>
    <xf numFmtId="49" fontId="8" fillId="0" borderId="8" xfId="0" applyNumberFormat="1" applyFont="1" applyBorder="1"/>
    <xf numFmtId="49" fontId="6" fillId="0" borderId="8" xfId="0" applyNumberFormat="1" applyFont="1" applyBorder="1" applyAlignment="1">
      <alignment horizontal="left"/>
    </xf>
    <xf numFmtId="49" fontId="3" fillId="0" borderId="8" xfId="0" applyNumberFormat="1" applyFont="1" applyBorder="1"/>
    <xf numFmtId="0" fontId="8" fillId="0" borderId="41" xfId="0" applyFont="1" applyBorder="1" applyAlignment="1">
      <alignment horizontal="left"/>
    </xf>
    <xf numFmtId="0" fontId="8" fillId="0" borderId="21" xfId="0" applyFont="1" applyBorder="1"/>
    <xf numFmtId="0" fontId="8" fillId="0" borderId="40" xfId="0" applyFont="1" applyBorder="1" applyAlignment="1">
      <alignment horizontal="left"/>
    </xf>
    <xf numFmtId="0" fontId="8" fillId="0" borderId="0" xfId="0" applyFont="1" applyBorder="1"/>
    <xf numFmtId="3" fontId="0" fillId="0" borderId="47" xfId="0" applyNumberFormat="1" applyBorder="1"/>
    <xf numFmtId="3" fontId="8" fillId="0" borderId="46" xfId="0" applyNumberFormat="1" applyFont="1" applyBorder="1"/>
    <xf numFmtId="49" fontId="4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7" fillId="0" borderId="48" xfId="0" applyNumberFormat="1" applyFont="1" applyFill="1" applyBorder="1"/>
    <xf numFmtId="49" fontId="7" fillId="2" borderId="8" xfId="0" applyNumberFormat="1" applyFont="1" applyFill="1" applyBorder="1"/>
    <xf numFmtId="49" fontId="0" fillId="0" borderId="8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45" xfId="0" applyFont="1" applyBorder="1"/>
    <xf numFmtId="49" fontId="7" fillId="0" borderId="48" xfId="0" applyNumberFormat="1" applyFont="1" applyBorder="1"/>
    <xf numFmtId="49" fontId="4" fillId="0" borderId="19" xfId="0" applyNumberFormat="1" applyFont="1" applyBorder="1" applyAlignment="1">
      <alignment horizontal="left"/>
    </xf>
    <xf numFmtId="3" fontId="0" fillId="0" borderId="49" xfId="0" applyNumberFormat="1" applyBorder="1"/>
    <xf numFmtId="0" fontId="8" fillId="0" borderId="35" xfId="0" applyFont="1" applyFill="1" applyBorder="1"/>
    <xf numFmtId="0" fontId="8" fillId="0" borderId="17" xfId="0" applyFont="1" applyBorder="1"/>
    <xf numFmtId="0" fontId="0" fillId="2" borderId="8" xfId="0" applyFont="1" applyFill="1" applyBorder="1"/>
    <xf numFmtId="49" fontId="8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0" fontId="0" fillId="2" borderId="0" xfId="0" applyFont="1" applyFill="1" applyBorder="1"/>
    <xf numFmtId="3" fontId="0" fillId="2" borderId="22" xfId="0" applyNumberFormat="1" applyFont="1" applyFill="1" applyBorder="1"/>
    <xf numFmtId="3" fontId="8" fillId="2" borderId="8" xfId="0" applyNumberFormat="1" applyFont="1" applyFill="1" applyBorder="1"/>
    <xf numFmtId="3" fontId="0" fillId="2" borderId="6" xfId="0" applyNumberFormat="1" applyFont="1" applyFill="1" applyBorder="1"/>
    <xf numFmtId="3" fontId="8" fillId="2" borderId="6" xfId="0" applyNumberFormat="1" applyFont="1" applyFill="1" applyBorder="1"/>
    <xf numFmtId="49" fontId="8" fillId="0" borderId="0" xfId="0" applyNumberFormat="1" applyFont="1"/>
    <xf numFmtId="0" fontId="8" fillId="0" borderId="0" xfId="0" applyFont="1" applyAlignment="1">
      <alignment horizontal="left"/>
    </xf>
    <xf numFmtId="0" fontId="11" fillId="0" borderId="0" xfId="0" applyFont="1" applyFill="1"/>
    <xf numFmtId="0" fontId="8" fillId="0" borderId="0" xfId="0" applyFont="1" applyFill="1"/>
    <xf numFmtId="1" fontId="0" fillId="0" borderId="0" xfId="0" applyNumberFormat="1"/>
    <xf numFmtId="1" fontId="4" fillId="0" borderId="47" xfId="0" applyNumberFormat="1" applyFont="1" applyBorder="1"/>
    <xf numFmtId="0" fontId="12" fillId="0" borderId="1" xfId="0" applyFont="1" applyBorder="1"/>
    <xf numFmtId="0" fontId="6" fillId="0" borderId="2" xfId="0" applyFont="1" applyBorder="1"/>
    <xf numFmtId="0" fontId="13" fillId="0" borderId="2" xfId="0" applyFont="1" applyBorder="1"/>
    <xf numFmtId="0" fontId="14" fillId="0" borderId="17" xfId="0" applyFont="1" applyBorder="1"/>
    <xf numFmtId="0" fontId="6" fillId="2" borderId="17" xfId="0" applyFont="1" applyFill="1" applyBorder="1" applyAlignment="1">
      <alignment wrapText="1"/>
    </xf>
    <xf numFmtId="0" fontId="6" fillId="0" borderId="50" xfId="0" applyFont="1" applyBorder="1"/>
    <xf numFmtId="0" fontId="6" fillId="0" borderId="47" xfId="0" applyFont="1" applyBorder="1"/>
    <xf numFmtId="0" fontId="13" fillId="0" borderId="47" xfId="0" applyFont="1" applyBorder="1"/>
    <xf numFmtId="0" fontId="14" fillId="0" borderId="45" xfId="0" applyFont="1" applyBorder="1" applyAlignment="1">
      <alignment horizontal="left"/>
    </xf>
    <xf numFmtId="0" fontId="6" fillId="2" borderId="47" xfId="0" applyFont="1" applyFill="1" applyBorder="1" applyAlignment="1">
      <alignment horizontal="left"/>
    </xf>
    <xf numFmtId="0" fontId="6" fillId="2" borderId="39" xfId="0" applyFont="1" applyFill="1" applyBorder="1" applyAlignment="1">
      <alignment horizontal="left"/>
    </xf>
    <xf numFmtId="0" fontId="6" fillId="2" borderId="5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164" fontId="6" fillId="2" borderId="51" xfId="0" applyNumberFormat="1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49" fontId="4" fillId="2" borderId="24" xfId="0" applyNumberFormat="1" applyFont="1" applyFill="1" applyBorder="1"/>
    <xf numFmtId="49" fontId="6" fillId="2" borderId="26" xfId="0" applyNumberFormat="1" applyFont="1" applyFill="1" applyBorder="1"/>
    <xf numFmtId="0" fontId="6" fillId="2" borderId="26" xfId="0" applyFont="1" applyFill="1" applyBorder="1"/>
    <xf numFmtId="0" fontId="4" fillId="2" borderId="43" xfId="0" applyFont="1" applyFill="1" applyBorder="1"/>
    <xf numFmtId="3" fontId="4" fillId="2" borderId="27" xfId="0" applyNumberFormat="1" applyFont="1" applyFill="1" applyBorder="1"/>
    <xf numFmtId="3" fontId="6" fillId="2" borderId="27" xfId="0" applyNumberFormat="1" applyFont="1" applyFill="1" applyBorder="1"/>
    <xf numFmtId="49" fontId="8" fillId="0" borderId="45" xfId="0" applyNumberFormat="1" applyFont="1" applyBorder="1"/>
    <xf numFmtId="0" fontId="4" fillId="0" borderId="0" xfId="0" applyFont="1" applyBorder="1"/>
    <xf numFmtId="49" fontId="8" fillId="0" borderId="0" xfId="0" applyNumberFormat="1" applyFont="1" applyBorder="1"/>
    <xf numFmtId="49" fontId="8" fillId="0" borderId="17" xfId="0" applyNumberFormat="1" applyFont="1" applyBorder="1"/>
    <xf numFmtId="0" fontId="0" fillId="0" borderId="53" xfId="0" applyBorder="1"/>
    <xf numFmtId="0" fontId="4" fillId="0" borderId="38" xfId="0" applyFont="1" applyBorder="1"/>
    <xf numFmtId="0" fontId="6" fillId="0" borderId="38" xfId="0" applyFont="1" applyBorder="1"/>
    <xf numFmtId="0" fontId="6" fillId="0" borderId="17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9" xfId="0" applyBorder="1"/>
    <xf numFmtId="0" fontId="4" fillId="0" borderId="2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64" fontId="6" fillId="0" borderId="51" xfId="0" applyNumberFormat="1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54" xfId="0" applyBorder="1"/>
    <xf numFmtId="3" fontId="4" fillId="2" borderId="12" xfId="0" applyNumberFormat="1" applyFont="1" applyFill="1" applyBorder="1"/>
    <xf numFmtId="3" fontId="4" fillId="2" borderId="15" xfId="0" applyNumberFormat="1" applyFont="1" applyFill="1" applyBorder="1"/>
    <xf numFmtId="3" fontId="4" fillId="2" borderId="50" xfId="0" applyNumberFormat="1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49" fontId="4" fillId="0" borderId="0" xfId="0" applyNumberFormat="1" applyFont="1" applyBorder="1"/>
    <xf numFmtId="49" fontId="0" fillId="0" borderId="0" xfId="0" applyNumberFormat="1" applyBorder="1"/>
    <xf numFmtId="0" fontId="13" fillId="0" borderId="0" xfId="0" applyFont="1" applyBorder="1"/>
    <xf numFmtId="0" fontId="6" fillId="0" borderId="0" xfId="0" applyFont="1" applyBorder="1"/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0" xfId="0" applyNumberFormat="1"/>
    <xf numFmtId="0" fontId="0" fillId="0" borderId="21" xfId="0" applyBorder="1"/>
    <xf numFmtId="0" fontId="0" fillId="0" borderId="13" xfId="0" applyBorder="1"/>
    <xf numFmtId="0" fontId="0" fillId="0" borderId="6" xfId="0" applyBorder="1" applyAlignment="1">
      <alignment horizontal="left"/>
    </xf>
    <xf numFmtId="0" fontId="0" fillId="0" borderId="47" xfId="0" applyFont="1" applyBorder="1"/>
    <xf numFmtId="3" fontId="0" fillId="0" borderId="47" xfId="0" applyNumberFormat="1" applyFill="1" applyBorder="1"/>
    <xf numFmtId="0" fontId="0" fillId="0" borderId="55" xfId="0" applyBorder="1" applyAlignment="1">
      <alignment horizontal="left"/>
    </xf>
    <xf numFmtId="0" fontId="0" fillId="0" borderId="55" xfId="0" applyFont="1" applyBorder="1"/>
    <xf numFmtId="3" fontId="0" fillId="0" borderId="55" xfId="0" applyNumberFormat="1" applyFill="1" applyBorder="1"/>
    <xf numFmtId="3" fontId="8" fillId="0" borderId="55" xfId="0" applyNumberFormat="1" applyFont="1" applyBorder="1"/>
    <xf numFmtId="3" fontId="0" fillId="0" borderId="55" xfId="0" applyNumberFormat="1" applyBorder="1"/>
    <xf numFmtId="0" fontId="0" fillId="0" borderId="55" xfId="0" applyBorder="1"/>
    <xf numFmtId="0" fontId="0" fillId="0" borderId="47" xfId="0" applyBorder="1"/>
    <xf numFmtId="3" fontId="0" fillId="0" borderId="18" xfId="0" applyNumberFormat="1" applyFont="1" applyBorder="1"/>
    <xf numFmtId="3" fontId="0" fillId="0" borderId="21" xfId="0" applyNumberFormat="1" applyFont="1" applyBorder="1"/>
    <xf numFmtId="3" fontId="0" fillId="0" borderId="18" xfId="0" applyNumberFormat="1" applyFill="1" applyBorder="1"/>
    <xf numFmtId="3" fontId="8" fillId="0" borderId="18" xfId="0" applyNumberFormat="1" applyFont="1" applyFill="1" applyBorder="1"/>
    <xf numFmtId="0" fontId="8" fillId="0" borderId="56" xfId="0" applyFont="1" applyBorder="1" applyAlignment="1">
      <alignment horizontal="left"/>
    </xf>
    <xf numFmtId="0" fontId="8" fillId="0" borderId="57" xfId="0" applyFont="1" applyBorder="1"/>
    <xf numFmtId="3" fontId="0" fillId="0" borderId="57" xfId="0" applyNumberFormat="1" applyBorder="1"/>
    <xf numFmtId="3" fontId="8" fillId="0" borderId="57" xfId="0" applyNumberFormat="1" applyFont="1" applyFill="1" applyBorder="1"/>
    <xf numFmtId="3" fontId="0" fillId="0" borderId="57" xfId="0" applyNumberFormat="1" applyFont="1" applyBorder="1"/>
    <xf numFmtId="49" fontId="4" fillId="2" borderId="58" xfId="0" applyNumberFormat="1" applyFont="1" applyFill="1" applyBorder="1" applyAlignment="1">
      <alignment horizontal="left"/>
    </xf>
    <xf numFmtId="49" fontId="4" fillId="2" borderId="59" xfId="0" applyNumberFormat="1" applyFont="1" applyFill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61" xfId="0" applyFont="1" applyBorder="1"/>
    <xf numFmtId="3" fontId="0" fillId="0" borderId="61" xfId="0" applyNumberFormat="1" applyBorder="1"/>
    <xf numFmtId="3" fontId="8" fillId="0" borderId="61" xfId="0" applyNumberFormat="1" applyFont="1" applyBorder="1"/>
    <xf numFmtId="49" fontId="4" fillId="0" borderId="62" xfId="0" applyNumberFormat="1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8" fillId="0" borderId="64" xfId="0" applyFont="1" applyBorder="1"/>
    <xf numFmtId="3" fontId="0" fillId="0" borderId="64" xfId="0" applyNumberFormat="1" applyBorder="1"/>
    <xf numFmtId="3" fontId="8" fillId="0" borderId="64" xfId="0" applyNumberFormat="1" applyFont="1" applyBorder="1"/>
    <xf numFmtId="3" fontId="0" fillId="0" borderId="64" xfId="0" applyNumberFormat="1" applyFont="1" applyBorder="1"/>
    <xf numFmtId="49" fontId="4" fillId="2" borderId="65" xfId="0" applyNumberFormat="1" applyFont="1" applyFill="1" applyBorder="1" applyAlignment="1">
      <alignment horizontal="left"/>
    </xf>
    <xf numFmtId="49" fontId="4" fillId="2" borderId="66" xfId="0" applyNumberFormat="1" applyFont="1" applyFill="1" applyBorder="1" applyAlignment="1">
      <alignment horizontal="left"/>
    </xf>
    <xf numFmtId="3" fontId="0" fillId="0" borderId="61" xfId="0" applyNumberFormat="1" applyFill="1" applyBorder="1"/>
    <xf numFmtId="49" fontId="7" fillId="0" borderId="62" xfId="0" applyNumberFormat="1" applyFont="1" applyBorder="1" applyAlignment="1">
      <alignment horizontal="left"/>
    </xf>
    <xf numFmtId="3" fontId="0" fillId="0" borderId="35" xfId="0" applyNumberFormat="1" applyFont="1" applyBorder="1"/>
    <xf numFmtId="3" fontId="0" fillId="0" borderId="37" xfId="0" applyNumberFormat="1" applyFont="1" applyBorder="1"/>
    <xf numFmtId="3" fontId="0" fillId="0" borderId="67" xfId="0" applyNumberFormat="1" applyFont="1" applyBorder="1"/>
    <xf numFmtId="3" fontId="0" fillId="0" borderId="61" xfId="0" applyNumberFormat="1" applyFont="1" applyBorder="1"/>
    <xf numFmtId="3" fontId="0" fillId="0" borderId="68" xfId="0" applyNumberFormat="1" applyFont="1" applyBorder="1"/>
    <xf numFmtId="3" fontId="0" fillId="0" borderId="69" xfId="0" applyNumberFormat="1" applyFont="1" applyBorder="1"/>
    <xf numFmtId="3" fontId="0" fillId="0" borderId="70" xfId="0" applyNumberFormat="1" applyFont="1" applyBorder="1"/>
    <xf numFmtId="3" fontId="0" fillId="0" borderId="42" xfId="0" applyNumberFormat="1" applyFont="1" applyBorder="1"/>
    <xf numFmtId="3" fontId="0" fillId="2" borderId="71" xfId="0" applyNumberFormat="1" applyFont="1" applyFill="1" applyBorder="1"/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51" xfId="0" applyNumberFormat="1" applyFont="1" applyFill="1" applyBorder="1" applyAlignment="1">
      <alignment horizontal="center" vertical="center"/>
    </xf>
    <xf numFmtId="0" fontId="4" fillId="2" borderId="72" xfId="0" applyFont="1" applyFill="1" applyBorder="1"/>
    <xf numFmtId="49" fontId="6" fillId="2" borderId="73" xfId="0" applyNumberFormat="1" applyFont="1" applyFill="1" applyBorder="1"/>
    <xf numFmtId="0" fontId="6" fillId="2" borderId="73" xfId="0" applyFont="1" applyFill="1" applyBorder="1" applyAlignment="1">
      <alignment horizontal="left"/>
    </xf>
    <xf numFmtId="0" fontId="4" fillId="2" borderId="73" xfId="0" applyFont="1" applyFill="1" applyBorder="1"/>
    <xf numFmtId="3" fontId="4" fillId="2" borderId="74" xfId="0" applyNumberFormat="1" applyFont="1" applyFill="1" applyBorder="1"/>
    <xf numFmtId="3" fontId="6" fillId="2" borderId="75" xfId="0" applyNumberFormat="1" applyFont="1" applyFill="1" applyBorder="1"/>
    <xf numFmtId="3" fontId="6" fillId="2" borderId="76" xfId="0" applyNumberFormat="1" applyFont="1" applyFill="1" applyBorder="1"/>
    <xf numFmtId="0" fontId="0" fillId="0" borderId="13" xfId="0" applyFill="1" applyBorder="1"/>
    <xf numFmtId="0" fontId="0" fillId="2" borderId="6" xfId="0" applyFont="1" applyFill="1" applyBorder="1"/>
    <xf numFmtId="0" fontId="0" fillId="2" borderId="9" xfId="0" applyFont="1" applyFill="1" applyBorder="1"/>
    <xf numFmtId="0" fontId="4" fillId="4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0" fillId="0" borderId="72" xfId="0" applyFont="1" applyBorder="1"/>
    <xf numFmtId="0" fontId="10" fillId="0" borderId="73" xfId="0" applyFont="1" applyBorder="1"/>
    <xf numFmtId="1" fontId="6" fillId="0" borderId="74" xfId="0" applyNumberFormat="1" applyFont="1" applyBorder="1"/>
    <xf numFmtId="1" fontId="6" fillId="0" borderId="77" xfId="0" applyNumberFormat="1" applyFont="1" applyBorder="1"/>
    <xf numFmtId="3" fontId="4" fillId="0" borderId="77" xfId="0" applyNumberFormat="1" applyFont="1" applyBorder="1"/>
    <xf numFmtId="3" fontId="4" fillId="0" borderId="78" xfId="0" applyNumberFormat="1" applyFont="1" applyBorder="1"/>
    <xf numFmtId="0" fontId="7" fillId="3" borderId="79" xfId="0" applyFont="1" applyFill="1" applyBorder="1"/>
    <xf numFmtId="0" fontId="0" fillId="3" borderId="77" xfId="0" applyFill="1" applyBorder="1"/>
    <xf numFmtId="3" fontId="4" fillId="3" borderId="77" xfId="0" applyNumberFormat="1" applyFont="1" applyFill="1" applyBorder="1"/>
    <xf numFmtId="0" fontId="4" fillId="3" borderId="77" xfId="0" applyFont="1" applyFill="1" applyBorder="1"/>
    <xf numFmtId="3" fontId="4" fillId="3" borderId="78" xfId="0" applyNumberFormat="1" applyFont="1" applyFill="1" applyBorder="1"/>
    <xf numFmtId="49" fontId="4" fillId="0" borderId="79" xfId="0" applyNumberFormat="1" applyFont="1" applyBorder="1"/>
    <xf numFmtId="49" fontId="4" fillId="0" borderId="77" xfId="0" applyNumberFormat="1" applyFont="1" applyBorder="1" applyAlignment="1">
      <alignment horizontal="left"/>
    </xf>
    <xf numFmtId="0" fontId="8" fillId="0" borderId="77" xfId="0" applyFont="1" applyBorder="1" applyAlignment="1">
      <alignment horizontal="left"/>
    </xf>
    <xf numFmtId="0" fontId="8" fillId="0" borderId="77" xfId="0" applyFont="1" applyBorder="1"/>
    <xf numFmtId="3" fontId="0" fillId="0" borderId="77" xfId="0" applyNumberFormat="1" applyFill="1" applyBorder="1"/>
    <xf numFmtId="3" fontId="8" fillId="0" borderId="77" xfId="0" applyNumberFormat="1" applyFont="1" applyBorder="1"/>
    <xf numFmtId="3" fontId="0" fillId="0" borderId="77" xfId="0" applyNumberFormat="1" applyBorder="1"/>
    <xf numFmtId="3" fontId="0" fillId="0" borderId="77" xfId="0" applyNumberFormat="1" applyFont="1" applyBorder="1"/>
    <xf numFmtId="3" fontId="0" fillId="0" borderId="78" xfId="0" applyNumberFormat="1" applyFont="1" applyBorder="1"/>
    <xf numFmtId="3" fontId="0" fillId="0" borderId="23" xfId="0" applyNumberFormat="1" applyBorder="1"/>
    <xf numFmtId="3" fontId="0" fillId="0" borderId="80" xfId="0" applyNumberFormat="1" applyBorder="1"/>
    <xf numFmtId="3" fontId="8" fillId="2" borderId="0" xfId="0" applyNumberFormat="1" applyFont="1" applyFill="1" applyBorder="1"/>
    <xf numFmtId="3" fontId="0" fillId="0" borderId="0" xfId="0" applyNumberFormat="1" applyFill="1"/>
    <xf numFmtId="3" fontId="0" fillId="5" borderId="20" xfId="0" applyNumberFormat="1" applyFont="1" applyFill="1" applyBorder="1"/>
    <xf numFmtId="3" fontId="0" fillId="5" borderId="14" xfId="0" applyNumberFormat="1" applyFont="1" applyFill="1" applyBorder="1"/>
    <xf numFmtId="3" fontId="0" fillId="5" borderId="23" xfId="0" applyNumberFormat="1" applyFont="1" applyFill="1" applyBorder="1"/>
    <xf numFmtId="3" fontId="0" fillId="5" borderId="77" xfId="0" applyNumberFormat="1" applyFont="1" applyFill="1" applyBorder="1"/>
    <xf numFmtId="3" fontId="0" fillId="5" borderId="80" xfId="0" applyNumberFormat="1" applyFont="1" applyFill="1" applyBorder="1"/>
    <xf numFmtId="3" fontId="0" fillId="5" borderId="61" xfId="0" applyNumberFormat="1" applyFont="1" applyFill="1" applyBorder="1"/>
    <xf numFmtId="3" fontId="0" fillId="5" borderId="13" xfId="0" applyNumberFormat="1" applyFont="1" applyFill="1" applyBorder="1"/>
    <xf numFmtId="3" fontId="0" fillId="5" borderId="21" xfId="0" applyNumberFormat="1" applyFont="1" applyFill="1" applyBorder="1"/>
    <xf numFmtId="3" fontId="0" fillId="5" borderId="64" xfId="0" applyNumberFormat="1" applyFont="1" applyFill="1" applyBorder="1"/>
    <xf numFmtId="3" fontId="0" fillId="5" borderId="18" xfId="0" applyNumberFormat="1" applyFont="1" applyFill="1" applyBorder="1"/>
    <xf numFmtId="49" fontId="4" fillId="0" borderId="81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0" fontId="15" fillId="0" borderId="6" xfId="0" applyFont="1" applyBorder="1"/>
    <xf numFmtId="0" fontId="16" fillId="0" borderId="0" xfId="0" applyFont="1" applyBorder="1"/>
    <xf numFmtId="0" fontId="17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2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opLeftCell="A44" workbookViewId="0">
      <selection activeCell="C17" sqref="C17"/>
    </sheetView>
  </sheetViews>
  <sheetFormatPr defaultRowHeight="12.75"/>
  <cols>
    <col min="1" max="1" width="7.85546875" customWidth="1"/>
    <col min="2" max="2" width="18.28515625" customWidth="1"/>
    <col min="3" max="3" width="44" customWidth="1"/>
    <col min="4" max="7" width="0" hidden="1" customWidth="1"/>
    <col min="8" max="8" width="8.28515625" customWidth="1"/>
    <col min="9" max="9" width="8.5703125" customWidth="1"/>
    <col min="10" max="10" width="7.85546875" customWidth="1"/>
  </cols>
  <sheetData>
    <row r="1" spans="1:10" ht="2.25" customHeight="1"/>
    <row r="2" spans="1:10" ht="15">
      <c r="A2" s="1" t="s">
        <v>107</v>
      </c>
      <c r="B2" s="1" t="s">
        <v>127</v>
      </c>
      <c r="C2" s="1"/>
      <c r="D2" s="1"/>
      <c r="E2" s="2"/>
      <c r="F2" s="3"/>
    </row>
    <row r="3" spans="1:10" hidden="1"/>
    <row r="4" spans="1:10" ht="15.75" thickBot="1">
      <c r="A4" s="4" t="s">
        <v>0</v>
      </c>
      <c r="B4" s="5"/>
    </row>
    <row r="5" spans="1:10" ht="25.5" customHeight="1">
      <c r="A5" s="6" t="s">
        <v>1</v>
      </c>
      <c r="B5" s="7" t="s">
        <v>2</v>
      </c>
      <c r="C5" s="344" t="s">
        <v>3</v>
      </c>
      <c r="D5" s="7"/>
      <c r="E5" s="7" t="s">
        <v>4</v>
      </c>
      <c r="F5" s="8" t="s">
        <v>4</v>
      </c>
      <c r="G5" s="9" t="s">
        <v>5</v>
      </c>
      <c r="H5" s="11" t="s">
        <v>7</v>
      </c>
      <c r="I5" s="10" t="s">
        <v>7</v>
      </c>
      <c r="J5" s="12" t="s">
        <v>7</v>
      </c>
    </row>
    <row r="6" spans="1:10" ht="13.5" thickBot="1">
      <c r="A6" s="13"/>
      <c r="B6" s="14" t="s">
        <v>8</v>
      </c>
      <c r="C6" s="345"/>
      <c r="D6" s="15"/>
      <c r="E6" s="15"/>
      <c r="F6" s="16">
        <v>2011</v>
      </c>
      <c r="G6" s="17">
        <v>41578</v>
      </c>
      <c r="H6" s="18">
        <v>2016</v>
      </c>
      <c r="I6" s="16">
        <v>2017</v>
      </c>
      <c r="J6" s="19">
        <v>2018</v>
      </c>
    </row>
    <row r="7" spans="1:10" ht="13.5" thickTop="1">
      <c r="A7" s="20">
        <v>111</v>
      </c>
      <c r="B7" s="21" t="s">
        <v>9</v>
      </c>
      <c r="C7" s="22"/>
      <c r="D7" s="22"/>
      <c r="E7" s="23"/>
      <c r="F7" s="24"/>
      <c r="G7" s="25"/>
      <c r="H7" s="25"/>
      <c r="I7" s="26"/>
      <c r="J7" s="27"/>
    </row>
    <row r="8" spans="1:10" ht="13.5" thickBot="1">
      <c r="A8" s="28"/>
      <c r="B8" s="29">
        <v>111003</v>
      </c>
      <c r="C8" s="30" t="s">
        <v>10</v>
      </c>
      <c r="D8" s="30"/>
      <c r="E8" s="31">
        <v>180280</v>
      </c>
      <c r="F8" s="32">
        <v>223933</v>
      </c>
      <c r="G8" s="33">
        <v>230350</v>
      </c>
      <c r="H8" s="33">
        <v>45415</v>
      </c>
      <c r="I8" s="33">
        <v>45415</v>
      </c>
      <c r="J8" s="33">
        <v>45415</v>
      </c>
    </row>
    <row r="9" spans="1:10">
      <c r="A9" s="34">
        <v>120</v>
      </c>
      <c r="B9" s="35" t="s">
        <v>11</v>
      </c>
      <c r="C9" s="22"/>
      <c r="D9" s="22"/>
      <c r="E9" s="23"/>
      <c r="F9" s="24"/>
      <c r="G9" s="25"/>
      <c r="H9" s="25"/>
      <c r="I9" s="25"/>
      <c r="J9" s="25"/>
    </row>
    <row r="10" spans="1:10">
      <c r="A10" s="36">
        <v>121</v>
      </c>
      <c r="B10" s="35" t="s">
        <v>12</v>
      </c>
      <c r="C10" s="22"/>
      <c r="D10" s="22"/>
      <c r="E10" s="23"/>
      <c r="F10" s="24"/>
      <c r="G10" s="25"/>
      <c r="H10" s="25"/>
      <c r="I10" s="25"/>
      <c r="J10" s="25"/>
    </row>
    <row r="11" spans="1:10">
      <c r="A11" s="36"/>
      <c r="B11" s="37">
        <v>121001</v>
      </c>
      <c r="C11" s="38" t="s">
        <v>13</v>
      </c>
      <c r="D11" s="38"/>
      <c r="E11" s="39">
        <v>26577</v>
      </c>
      <c r="F11" s="40">
        <v>26363</v>
      </c>
      <c r="G11" s="42">
        <v>42900</v>
      </c>
      <c r="H11" s="43">
        <v>5150</v>
      </c>
      <c r="I11" s="42">
        <v>5150</v>
      </c>
      <c r="J11" s="42">
        <v>5150</v>
      </c>
    </row>
    <row r="12" spans="1:10" ht="13.5" thickBot="1">
      <c r="A12" s="28"/>
      <c r="B12" s="29">
        <v>121002</v>
      </c>
      <c r="C12" s="30" t="s">
        <v>14</v>
      </c>
      <c r="D12" s="30"/>
      <c r="E12" s="31">
        <v>42901</v>
      </c>
      <c r="F12" s="32">
        <v>40586</v>
      </c>
      <c r="G12" s="33">
        <v>42000</v>
      </c>
      <c r="H12" s="33">
        <v>5100</v>
      </c>
      <c r="I12" s="33">
        <v>5100</v>
      </c>
      <c r="J12" s="33">
        <v>5100</v>
      </c>
    </row>
    <row r="13" spans="1:10">
      <c r="A13" s="45">
        <v>133</v>
      </c>
      <c r="B13" s="46" t="s">
        <v>15</v>
      </c>
      <c r="C13" s="47"/>
      <c r="D13" s="47"/>
      <c r="E13" s="48"/>
      <c r="F13" s="49"/>
      <c r="G13" s="51"/>
      <c r="H13" s="51"/>
      <c r="I13" s="25"/>
      <c r="J13" s="25"/>
    </row>
    <row r="14" spans="1:10">
      <c r="A14" s="36"/>
      <c r="B14" s="37">
        <v>133001</v>
      </c>
      <c r="C14" s="38" t="s">
        <v>16</v>
      </c>
      <c r="D14" s="38"/>
      <c r="E14" s="39">
        <v>1126</v>
      </c>
      <c r="F14" s="40">
        <v>1060</v>
      </c>
      <c r="G14" s="52">
        <v>1030</v>
      </c>
      <c r="H14" s="53">
        <v>400</v>
      </c>
      <c r="I14" s="42">
        <v>400</v>
      </c>
      <c r="J14" s="42">
        <v>400</v>
      </c>
    </row>
    <row r="15" spans="1:10" ht="13.5" thickBot="1">
      <c r="A15" s="36"/>
      <c r="B15" s="37">
        <v>133013</v>
      </c>
      <c r="C15" s="38" t="s">
        <v>17</v>
      </c>
      <c r="D15" s="38"/>
      <c r="E15" s="39">
        <v>21158</v>
      </c>
      <c r="F15" s="40">
        <v>20964</v>
      </c>
      <c r="G15" s="42">
        <v>22410</v>
      </c>
      <c r="H15" s="54">
        <v>2500</v>
      </c>
      <c r="I15" s="42">
        <v>2500</v>
      </c>
      <c r="J15" s="42">
        <v>2500</v>
      </c>
    </row>
    <row r="16" spans="1:10">
      <c r="A16" s="45">
        <v>212</v>
      </c>
      <c r="B16" s="46" t="s">
        <v>18</v>
      </c>
      <c r="C16" s="47"/>
      <c r="D16" s="47"/>
      <c r="E16" s="48"/>
      <c r="F16" s="55"/>
      <c r="G16" s="25"/>
      <c r="H16" s="25"/>
      <c r="I16" s="25"/>
      <c r="J16" s="25"/>
    </row>
    <row r="17" spans="1:10">
      <c r="A17" s="36"/>
      <c r="B17" s="56">
        <v>212004</v>
      </c>
      <c r="C17" s="237" t="s">
        <v>137</v>
      </c>
      <c r="D17" s="38"/>
      <c r="E17" s="39">
        <v>143</v>
      </c>
      <c r="F17" s="41">
        <v>143</v>
      </c>
      <c r="G17" s="42">
        <v>100</v>
      </c>
      <c r="H17" s="42">
        <v>200</v>
      </c>
      <c r="I17" s="42">
        <v>200</v>
      </c>
      <c r="J17" s="42">
        <v>200</v>
      </c>
    </row>
    <row r="18" spans="1:10" ht="13.5" thickBot="1">
      <c r="A18" s="36"/>
      <c r="B18" s="56">
        <v>212003</v>
      </c>
      <c r="C18" s="38" t="s">
        <v>19</v>
      </c>
      <c r="D18" s="38"/>
      <c r="E18" s="39">
        <v>4387</v>
      </c>
      <c r="F18" s="41">
        <v>3759</v>
      </c>
      <c r="G18" s="42">
        <v>4000</v>
      </c>
      <c r="H18" s="42">
        <v>5600</v>
      </c>
      <c r="I18" s="42">
        <v>5600</v>
      </c>
      <c r="J18" s="42">
        <v>5600</v>
      </c>
    </row>
    <row r="19" spans="1:10">
      <c r="A19" s="58">
        <v>220</v>
      </c>
      <c r="B19" s="46" t="s">
        <v>20</v>
      </c>
      <c r="C19" s="59"/>
      <c r="D19" s="47"/>
      <c r="E19" s="48"/>
      <c r="F19" s="50"/>
      <c r="G19" s="25"/>
      <c r="H19" s="25"/>
      <c r="I19" s="25"/>
      <c r="J19" s="25"/>
    </row>
    <row r="20" spans="1:10" ht="13.5" thickBot="1">
      <c r="A20" s="28"/>
      <c r="B20" s="57">
        <v>221004</v>
      </c>
      <c r="C20" s="30" t="s">
        <v>21</v>
      </c>
      <c r="D20" s="30"/>
      <c r="E20" s="31">
        <v>1957</v>
      </c>
      <c r="F20" s="44">
        <v>5079</v>
      </c>
      <c r="G20" s="33">
        <v>3000</v>
      </c>
      <c r="H20" s="33">
        <v>500</v>
      </c>
      <c r="I20" s="33">
        <v>500</v>
      </c>
      <c r="J20" s="33">
        <v>500</v>
      </c>
    </row>
    <row r="21" spans="1:10">
      <c r="A21" s="58">
        <v>222</v>
      </c>
      <c r="B21" s="46" t="s">
        <v>112</v>
      </c>
      <c r="C21" s="59"/>
      <c r="D21" s="47"/>
      <c r="E21" s="48"/>
      <c r="F21" s="50"/>
      <c r="G21" s="25"/>
      <c r="H21" s="25"/>
      <c r="I21" s="25"/>
      <c r="J21" s="25"/>
    </row>
    <row r="22" spans="1:10" ht="13.5" thickBot="1">
      <c r="A22" s="28"/>
      <c r="B22" s="57">
        <v>222003</v>
      </c>
      <c r="C22" s="30" t="s">
        <v>113</v>
      </c>
      <c r="D22" s="30"/>
      <c r="E22" s="31"/>
      <c r="F22" s="44"/>
      <c r="G22" s="33"/>
      <c r="H22" s="33"/>
      <c r="I22" s="33"/>
      <c r="J22" s="33"/>
    </row>
    <row r="23" spans="1:10">
      <c r="A23" s="58">
        <v>223</v>
      </c>
      <c r="B23" s="46" t="s">
        <v>22</v>
      </c>
      <c r="C23" s="59"/>
      <c r="D23" s="47"/>
      <c r="E23" s="48"/>
      <c r="F23" s="55"/>
      <c r="G23" s="25"/>
      <c r="H23" s="25"/>
      <c r="I23" s="25"/>
      <c r="J23" s="25"/>
    </row>
    <row r="24" spans="1:10">
      <c r="A24" s="36"/>
      <c r="B24" s="56">
        <v>223001</v>
      </c>
      <c r="C24" s="38" t="s">
        <v>23</v>
      </c>
      <c r="D24" s="38"/>
      <c r="E24" s="39">
        <v>3045</v>
      </c>
      <c r="F24" s="41">
        <v>3355</v>
      </c>
      <c r="G24" s="42">
        <v>3500</v>
      </c>
      <c r="H24" s="42">
        <v>200</v>
      </c>
      <c r="I24" s="42">
        <v>200</v>
      </c>
      <c r="J24" s="42">
        <v>200</v>
      </c>
    </row>
    <row r="25" spans="1:10" ht="13.5" thickBot="1">
      <c r="A25" s="60"/>
      <c r="B25" s="56">
        <v>223004</v>
      </c>
      <c r="C25" s="237" t="s">
        <v>68</v>
      </c>
      <c r="D25" s="38"/>
      <c r="E25" s="39">
        <v>652</v>
      </c>
      <c r="F25" s="41">
        <v>0</v>
      </c>
      <c r="G25" s="33">
        <v>0</v>
      </c>
      <c r="H25" s="33">
        <v>0</v>
      </c>
      <c r="I25" s="33">
        <v>0</v>
      </c>
      <c r="J25" s="33">
        <v>0</v>
      </c>
    </row>
    <row r="26" spans="1:10">
      <c r="A26" s="58">
        <v>240</v>
      </c>
      <c r="B26" s="59" t="s">
        <v>122</v>
      </c>
      <c r="C26" s="59" t="s">
        <v>121</v>
      </c>
      <c r="D26" s="47"/>
      <c r="E26" s="61"/>
      <c r="F26" s="55"/>
      <c r="G26" s="25"/>
      <c r="H26" s="25"/>
      <c r="I26" s="25"/>
      <c r="J26" s="25"/>
    </row>
    <row r="27" spans="1:10" ht="13.5" thickBot="1">
      <c r="A27" s="60"/>
      <c r="B27" s="62">
        <v>242</v>
      </c>
      <c r="C27" s="30" t="s">
        <v>24</v>
      </c>
      <c r="D27" s="30"/>
      <c r="E27" s="31">
        <v>24</v>
      </c>
      <c r="F27" s="44">
        <v>25</v>
      </c>
      <c r="G27" s="33">
        <v>10</v>
      </c>
      <c r="H27" s="33">
        <v>10</v>
      </c>
      <c r="I27" s="33">
        <v>10</v>
      </c>
      <c r="J27" s="33">
        <v>10</v>
      </c>
    </row>
    <row r="28" spans="1:10">
      <c r="A28" s="58">
        <v>290</v>
      </c>
      <c r="B28" s="59" t="s">
        <v>69</v>
      </c>
      <c r="C28" s="59"/>
      <c r="D28" s="47"/>
      <c r="E28" s="61"/>
      <c r="F28" s="63"/>
      <c r="G28" s="25"/>
      <c r="H28" s="25"/>
      <c r="I28" s="25"/>
      <c r="J28" s="25"/>
    </row>
    <row r="29" spans="1:10">
      <c r="A29" s="60"/>
      <c r="B29" s="241">
        <v>292012</v>
      </c>
      <c r="C29" s="246" t="s">
        <v>70</v>
      </c>
      <c r="D29" s="242"/>
      <c r="E29" s="243"/>
      <c r="F29" s="244"/>
      <c r="G29" s="245"/>
      <c r="H29" s="245">
        <v>3000</v>
      </c>
      <c r="I29" s="245">
        <v>3000</v>
      </c>
      <c r="J29" s="245">
        <v>3000</v>
      </c>
    </row>
    <row r="30" spans="1:10" ht="13.5" thickBot="1">
      <c r="A30" s="60"/>
      <c r="B30" s="238">
        <v>292027</v>
      </c>
      <c r="C30" s="247" t="s">
        <v>71</v>
      </c>
      <c r="D30" s="239"/>
      <c r="E30" s="240"/>
      <c r="F30" s="155"/>
      <c r="G30" s="154"/>
      <c r="H30" s="154">
        <v>500</v>
      </c>
      <c r="I30" s="154">
        <v>500</v>
      </c>
      <c r="J30" s="154">
        <v>500</v>
      </c>
    </row>
    <row r="31" spans="1:10">
      <c r="A31" s="58">
        <v>310</v>
      </c>
      <c r="B31" s="59" t="s">
        <v>72</v>
      </c>
      <c r="C31" s="21"/>
      <c r="D31" s="47"/>
      <c r="E31" s="61"/>
      <c r="F31" s="63"/>
      <c r="G31" s="25"/>
      <c r="H31" s="25"/>
      <c r="I31" s="25"/>
      <c r="J31" s="25"/>
    </row>
    <row r="32" spans="1:10">
      <c r="A32" s="60"/>
      <c r="B32" s="64">
        <v>311</v>
      </c>
      <c r="C32" s="237" t="s">
        <v>73</v>
      </c>
      <c r="D32" s="38"/>
      <c r="E32" s="39">
        <v>116186</v>
      </c>
      <c r="F32" s="40">
        <v>86259</v>
      </c>
      <c r="G32" s="42">
        <v>84050</v>
      </c>
      <c r="H32" s="42">
        <v>0</v>
      </c>
      <c r="I32" s="42">
        <v>0</v>
      </c>
      <c r="J32" s="42">
        <v>0</v>
      </c>
    </row>
    <row r="33" spans="1:10">
      <c r="A33" s="60"/>
      <c r="B33" s="64">
        <v>312011</v>
      </c>
      <c r="C33" s="237" t="s">
        <v>111</v>
      </c>
      <c r="D33" s="38"/>
      <c r="E33" s="39"/>
      <c r="F33" s="40"/>
      <c r="G33" s="42"/>
      <c r="H33" s="42">
        <v>0</v>
      </c>
      <c r="I33" s="42">
        <v>0</v>
      </c>
      <c r="J33" s="42">
        <v>0</v>
      </c>
    </row>
    <row r="34" spans="1:10" ht="13.5" thickBot="1">
      <c r="A34" s="60"/>
      <c r="B34" s="65">
        <v>312012</v>
      </c>
      <c r="C34" s="38" t="s">
        <v>25</v>
      </c>
      <c r="D34" s="38"/>
      <c r="E34" s="42"/>
      <c r="F34" s="40"/>
      <c r="G34" s="42"/>
      <c r="H34" s="42">
        <v>1084</v>
      </c>
      <c r="I34" s="42">
        <v>1084</v>
      </c>
      <c r="J34" s="42">
        <v>1084</v>
      </c>
    </row>
    <row r="35" spans="1:10" ht="12.75" hidden="1" customHeight="1">
      <c r="A35" s="60"/>
      <c r="B35" s="66"/>
      <c r="C35" s="38"/>
      <c r="D35" s="38"/>
      <c r="E35" s="42"/>
      <c r="F35" s="40"/>
      <c r="G35" s="42"/>
      <c r="H35" s="42"/>
      <c r="I35" s="42"/>
      <c r="J35" s="42"/>
    </row>
    <row r="36" spans="1:10" ht="15" customHeight="1" thickBot="1">
      <c r="A36" s="70"/>
      <c r="B36" s="71" t="s">
        <v>26</v>
      </c>
      <c r="C36" s="72"/>
      <c r="D36" s="73"/>
      <c r="E36" s="74">
        <f>SUM(E7:E34)</f>
        <v>398436</v>
      </c>
      <c r="F36" s="75">
        <f>SUM(F7:F34)</f>
        <v>411526</v>
      </c>
      <c r="G36" s="74">
        <f>SUM(G8:G34)</f>
        <v>433350</v>
      </c>
      <c r="H36" s="74">
        <f>SUM(H8:H34)</f>
        <v>69659</v>
      </c>
      <c r="I36" s="74">
        <f>SUM(I8:I34)</f>
        <v>69659</v>
      </c>
      <c r="J36" s="74">
        <f>SUM(J8:J34)</f>
        <v>69659</v>
      </c>
    </row>
    <row r="37" spans="1:10">
      <c r="E37" s="76"/>
      <c r="F37" s="77"/>
      <c r="G37" s="78"/>
      <c r="H37" s="78"/>
      <c r="I37" s="78"/>
      <c r="J37" s="78"/>
    </row>
    <row r="38" spans="1:10">
      <c r="E38" s="76"/>
      <c r="F38" s="77"/>
      <c r="G38" s="78"/>
      <c r="H38" s="78"/>
      <c r="I38" s="78"/>
      <c r="J38" s="78"/>
    </row>
    <row r="39" spans="1:10">
      <c r="E39" s="76"/>
      <c r="F39" s="77"/>
      <c r="G39" s="78"/>
      <c r="H39" s="78"/>
      <c r="I39" s="78"/>
      <c r="J39" s="78"/>
    </row>
    <row r="40" spans="1:10">
      <c r="E40" s="76"/>
      <c r="F40" s="77"/>
      <c r="G40" s="78"/>
      <c r="H40" s="78"/>
      <c r="I40" s="78"/>
      <c r="J40" s="78"/>
    </row>
    <row r="41" spans="1:10">
      <c r="E41" s="76"/>
      <c r="F41" s="77"/>
      <c r="G41" s="78"/>
      <c r="H41" s="78"/>
      <c r="I41" s="78"/>
      <c r="J41" s="78"/>
    </row>
    <row r="42" spans="1:10">
      <c r="E42" s="76"/>
      <c r="F42" s="77"/>
      <c r="G42" s="78"/>
      <c r="H42" s="78"/>
      <c r="I42" s="78"/>
      <c r="J42" s="78"/>
    </row>
    <row r="43" spans="1:10">
      <c r="E43" s="76"/>
      <c r="F43" s="77"/>
      <c r="G43" s="78"/>
      <c r="H43" s="78"/>
      <c r="I43" s="78"/>
      <c r="J43" s="78"/>
    </row>
    <row r="44" spans="1:10">
      <c r="E44" s="76"/>
      <c r="F44" s="77"/>
      <c r="G44" s="78"/>
      <c r="H44" s="78"/>
      <c r="I44" s="78"/>
      <c r="J44" s="78"/>
    </row>
    <row r="45" spans="1:10">
      <c r="E45" s="76"/>
      <c r="F45" s="77"/>
      <c r="G45" s="78"/>
      <c r="H45" s="78"/>
      <c r="I45" s="78"/>
      <c r="J45" s="78"/>
    </row>
    <row r="46" spans="1:10" ht="13.5" thickBot="1">
      <c r="A46" s="79" t="s">
        <v>27</v>
      </c>
      <c r="B46" s="79"/>
      <c r="E46" s="78"/>
      <c r="F46" s="77"/>
      <c r="G46" s="25"/>
      <c r="H46" s="78"/>
      <c r="I46" s="78"/>
      <c r="J46" s="78"/>
    </row>
    <row r="47" spans="1:10" ht="34.5" thickBot="1">
      <c r="B47" s="80" t="s">
        <v>2</v>
      </c>
      <c r="C47" s="346" t="s">
        <v>3</v>
      </c>
      <c r="D47" s="81"/>
      <c r="E47" s="81" t="s">
        <v>4</v>
      </c>
      <c r="F47" s="82" t="s">
        <v>4</v>
      </c>
      <c r="G47" s="82" t="s">
        <v>5</v>
      </c>
      <c r="H47" s="83" t="s">
        <v>7</v>
      </c>
      <c r="I47" s="83" t="s">
        <v>7</v>
      </c>
      <c r="J47" s="84" t="s">
        <v>28</v>
      </c>
    </row>
    <row r="48" spans="1:10" ht="14.25" thickTop="1" thickBot="1">
      <c r="B48" s="85" t="s">
        <v>8</v>
      </c>
      <c r="C48" s="346"/>
      <c r="D48" s="86"/>
      <c r="E48" s="86"/>
      <c r="F48" s="87">
        <v>2011</v>
      </c>
      <c r="G48" s="87"/>
      <c r="H48" s="87">
        <v>2016</v>
      </c>
      <c r="I48" s="87">
        <v>2017</v>
      </c>
      <c r="J48" s="88">
        <v>2018</v>
      </c>
    </row>
    <row r="49" spans="1:10" ht="14.25" thickTop="1" thickBot="1">
      <c r="B49" s="100">
        <v>233001</v>
      </c>
      <c r="C49" s="236" t="s">
        <v>130</v>
      </c>
      <c r="D49" s="67"/>
      <c r="E49" s="68">
        <v>121415</v>
      </c>
      <c r="F49" s="69"/>
      <c r="G49" s="67"/>
      <c r="H49" s="67">
        <v>0</v>
      </c>
      <c r="I49" s="236">
        <v>0</v>
      </c>
      <c r="J49" s="101">
        <v>0</v>
      </c>
    </row>
    <row r="50" spans="1:10" ht="13.5" thickBot="1">
      <c r="B50" s="308" t="s">
        <v>29</v>
      </c>
      <c r="C50" s="309"/>
      <c r="D50" s="309"/>
      <c r="E50" s="310">
        <v>122971</v>
      </c>
      <c r="F50" s="310">
        <f>SUM(F49:F49)</f>
        <v>0</v>
      </c>
      <c r="G50" s="311">
        <v>1747</v>
      </c>
      <c r="H50" s="310">
        <v>0</v>
      </c>
      <c r="I50" s="310">
        <f>SUM(I49:I49)</f>
        <v>0</v>
      </c>
      <c r="J50" s="312">
        <f>SUM(J49:J49)</f>
        <v>0</v>
      </c>
    </row>
    <row r="51" spans="1:10">
      <c r="B51" s="21"/>
      <c r="C51" s="22"/>
      <c r="D51" s="22"/>
      <c r="E51" s="93"/>
      <c r="F51" s="94"/>
      <c r="G51" s="22"/>
      <c r="H51" s="22"/>
      <c r="I51" s="22"/>
    </row>
    <row r="52" spans="1:10" ht="13.5" thickBot="1">
      <c r="A52" s="21" t="s">
        <v>30</v>
      </c>
      <c r="B52" s="21"/>
      <c r="C52" s="22"/>
      <c r="D52" s="22"/>
      <c r="E52" s="93"/>
      <c r="F52" s="94"/>
      <c r="G52" s="22"/>
      <c r="H52" s="22"/>
      <c r="I52" s="22"/>
    </row>
    <row r="53" spans="1:10" ht="34.5" thickBot="1">
      <c r="A53" s="22"/>
      <c r="B53" s="6" t="s">
        <v>2</v>
      </c>
      <c r="C53" s="346" t="s">
        <v>3</v>
      </c>
      <c r="D53" s="7"/>
      <c r="E53" s="7" t="s">
        <v>4</v>
      </c>
      <c r="F53" s="8" t="s">
        <v>4</v>
      </c>
      <c r="G53" s="8" t="s">
        <v>5</v>
      </c>
      <c r="H53" s="10" t="s">
        <v>7</v>
      </c>
      <c r="I53" s="95" t="s">
        <v>28</v>
      </c>
      <c r="J53" s="12" t="s">
        <v>7</v>
      </c>
    </row>
    <row r="54" spans="1:10" ht="14.25" thickTop="1" thickBot="1">
      <c r="A54" s="22"/>
      <c r="B54" s="13" t="s">
        <v>8</v>
      </c>
      <c r="C54" s="346"/>
      <c r="D54" s="15"/>
      <c r="E54" s="15"/>
      <c r="F54" s="16">
        <v>2011</v>
      </c>
      <c r="G54" s="16"/>
      <c r="H54" s="16">
        <v>2016</v>
      </c>
      <c r="I54" s="96">
        <v>2017</v>
      </c>
      <c r="J54" s="19">
        <v>2018</v>
      </c>
    </row>
    <row r="55" spans="1:10" ht="13.5" thickTop="1">
      <c r="A55" s="22"/>
      <c r="B55" s="97" t="s">
        <v>30</v>
      </c>
      <c r="C55" s="22"/>
      <c r="D55" s="22"/>
      <c r="E55" s="52"/>
      <c r="F55" s="49"/>
      <c r="G55" s="89"/>
      <c r="H55" s="89"/>
      <c r="I55" s="98"/>
      <c r="J55" s="90"/>
    </row>
    <row r="56" spans="1:10" ht="13.5" thickBot="1">
      <c r="A56" s="22"/>
      <c r="B56" s="91">
        <v>453</v>
      </c>
      <c r="C56" s="237" t="s">
        <v>114</v>
      </c>
      <c r="D56" s="38"/>
      <c r="E56" s="42">
        <v>41339</v>
      </c>
      <c r="F56" s="40">
        <v>38628</v>
      </c>
      <c r="G56" s="38">
        <v>18163</v>
      </c>
      <c r="H56" s="99">
        <v>73195</v>
      </c>
      <c r="I56" s="66">
        <v>73195</v>
      </c>
      <c r="J56" s="92">
        <v>73195</v>
      </c>
    </row>
    <row r="57" spans="1:10" ht="13.5" thickBot="1">
      <c r="A57" s="22"/>
      <c r="B57" s="102" t="s">
        <v>31</v>
      </c>
      <c r="C57" s="103"/>
      <c r="D57" s="103"/>
      <c r="E57" s="74">
        <v>103632</v>
      </c>
      <c r="F57" s="74">
        <f>SUM(F55:F56)</f>
        <v>38628</v>
      </c>
      <c r="G57" s="104">
        <v>18163</v>
      </c>
      <c r="H57" s="74">
        <v>73195</v>
      </c>
      <c r="I57" s="74">
        <v>73195</v>
      </c>
      <c r="J57" s="105">
        <v>73195</v>
      </c>
    </row>
    <row r="58" spans="1:10">
      <c r="A58" s="22"/>
      <c r="E58" s="78"/>
      <c r="F58" s="77"/>
    </row>
    <row r="59" spans="1:10">
      <c r="E59" s="78"/>
      <c r="F59" s="77"/>
    </row>
    <row r="60" spans="1:10">
      <c r="E60" s="78"/>
      <c r="F60" s="78"/>
    </row>
    <row r="61" spans="1:10" ht="13.5" thickBot="1">
      <c r="E61" s="78"/>
      <c r="F61" s="78"/>
      <c r="G61" s="22"/>
    </row>
    <row r="62" spans="1:10" ht="33.75">
      <c r="B62" s="106"/>
      <c r="C62" s="47"/>
      <c r="D62" s="47"/>
      <c r="E62" s="107" t="s">
        <v>4</v>
      </c>
      <c r="F62" s="108" t="s">
        <v>4</v>
      </c>
      <c r="G62" s="296" t="s">
        <v>5</v>
      </c>
      <c r="H62" s="297" t="s">
        <v>28</v>
      </c>
      <c r="I62" s="297" t="s">
        <v>7</v>
      </c>
      <c r="J62" s="298" t="s">
        <v>28</v>
      </c>
    </row>
    <row r="63" spans="1:10">
      <c r="B63" s="60"/>
      <c r="C63" s="22"/>
      <c r="D63" s="22"/>
      <c r="E63" s="109">
        <v>2010</v>
      </c>
      <c r="F63" s="110">
        <v>2011</v>
      </c>
      <c r="G63" s="299">
        <v>41578</v>
      </c>
      <c r="H63" s="300">
        <v>2016</v>
      </c>
      <c r="I63" s="300">
        <v>2017</v>
      </c>
      <c r="J63" s="301">
        <v>2018</v>
      </c>
    </row>
    <row r="64" spans="1:10" ht="16.5" thickBot="1">
      <c r="B64" s="111" t="s">
        <v>32</v>
      </c>
      <c r="C64" s="112"/>
      <c r="D64" s="113"/>
      <c r="E64" s="114">
        <v>654446</v>
      </c>
      <c r="F64" s="115">
        <v>461865</v>
      </c>
      <c r="G64" s="116">
        <f>VALUE(G36+G50+G57)</f>
        <v>453260</v>
      </c>
      <c r="H64" s="117">
        <f>VALUE(H36+H50+H57)</f>
        <v>142854</v>
      </c>
      <c r="I64" s="117">
        <f>VALUE(I36+I50+I57)</f>
        <v>142854</v>
      </c>
      <c r="J64" s="117">
        <f>VALUE(J36+J50+J57)</f>
        <v>142854</v>
      </c>
    </row>
    <row r="65" spans="2:20" ht="15.75" hidden="1" thickBot="1">
      <c r="B65" s="118"/>
      <c r="C65" s="119"/>
      <c r="D65" s="119"/>
      <c r="E65" s="119"/>
      <c r="F65" s="120"/>
      <c r="G65" s="119"/>
      <c r="H65" s="295"/>
      <c r="I65" s="172"/>
      <c r="J65" s="294"/>
    </row>
    <row r="66" spans="2:20" ht="16.5" thickBot="1">
      <c r="B66" s="302" t="s">
        <v>33</v>
      </c>
      <c r="C66" s="303"/>
      <c r="D66" s="303"/>
      <c r="E66" s="303"/>
      <c r="F66" s="304">
        <v>440800</v>
      </c>
      <c r="G66" s="305"/>
      <c r="H66" s="306">
        <f ca="1">VALUE('výdavky rozpočet'!J87)</f>
        <v>142854</v>
      </c>
      <c r="I66" s="306">
        <v>142854</v>
      </c>
      <c r="J66" s="307">
        <v>142854</v>
      </c>
      <c r="K66" s="93"/>
      <c r="L66" s="93"/>
      <c r="M66" s="93"/>
      <c r="N66" s="93"/>
      <c r="O66" s="93"/>
      <c r="P66" s="93"/>
      <c r="Q66" s="93"/>
      <c r="R66" s="93"/>
      <c r="S66" s="93"/>
      <c r="T66" s="93"/>
    </row>
    <row r="67" spans="2:20" ht="16.5" thickBot="1">
      <c r="B67" s="122" t="s">
        <v>34</v>
      </c>
      <c r="C67" s="123"/>
      <c r="D67" s="123"/>
      <c r="E67" s="123"/>
      <c r="F67" s="124">
        <f>SUM(F64-F66)</f>
        <v>21065</v>
      </c>
      <c r="G67" s="125">
        <f>VALUE(G64-G66)</f>
        <v>453260</v>
      </c>
      <c r="H67" s="125">
        <f>VALUE(H64-H66)</f>
        <v>0</v>
      </c>
      <c r="I67" s="125">
        <f>VALUE(I64-I66)</f>
        <v>0</v>
      </c>
      <c r="J67" s="125">
        <f>VALUE(J64-J66)</f>
        <v>0</v>
      </c>
    </row>
  </sheetData>
  <mergeCells count="3">
    <mergeCell ref="C5:C6"/>
    <mergeCell ref="C47:C48"/>
    <mergeCell ref="C53:C54"/>
  </mergeCells>
  <phoneticPr fontId="8" type="noConversion"/>
  <pageMargins left="0.23622047244094491" right="0.15748031496062992" top="0.47244094488188981" bottom="0.23622047244094491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5"/>
  <sheetViews>
    <sheetView tabSelected="1" workbookViewId="0">
      <selection activeCell="B91" sqref="B91"/>
    </sheetView>
  </sheetViews>
  <sheetFormatPr defaultRowHeight="12.75"/>
  <cols>
    <col min="1" max="1" width="7.42578125" customWidth="1"/>
    <col min="2" max="2" width="30" customWidth="1"/>
    <col min="3" max="3" width="6" customWidth="1"/>
    <col min="4" max="4" width="24.42578125" customWidth="1"/>
    <col min="5" max="9" width="0" hidden="1" customWidth="1"/>
    <col min="10" max="10" width="7.7109375" customWidth="1"/>
    <col min="11" max="12" width="8" customWidth="1"/>
  </cols>
  <sheetData>
    <row r="1" spans="1:12" ht="15">
      <c r="A1" s="1" t="s">
        <v>106</v>
      </c>
      <c r="B1" s="1" t="s">
        <v>128</v>
      </c>
      <c r="C1" s="1"/>
      <c r="D1" s="1"/>
      <c r="E1" s="2"/>
    </row>
    <row r="3" spans="1:12" ht="15.75" thickBot="1">
      <c r="A3" s="4" t="s">
        <v>35</v>
      </c>
      <c r="B3" s="5"/>
      <c r="C3" s="126"/>
      <c r="D3" s="126"/>
      <c r="G3" s="126"/>
      <c r="H3" s="126"/>
      <c r="I3" s="126"/>
      <c r="J3" s="126"/>
      <c r="K3" s="126"/>
      <c r="L3" s="126"/>
    </row>
    <row r="4" spans="1:12" ht="27.75" customHeight="1">
      <c r="A4" s="45"/>
      <c r="B4" s="127"/>
      <c r="C4" s="128" t="s">
        <v>36</v>
      </c>
      <c r="D4" s="15"/>
      <c r="E4" s="107" t="s">
        <v>4</v>
      </c>
      <c r="F4" s="108" t="s">
        <v>4</v>
      </c>
      <c r="G4" s="283" t="s">
        <v>6</v>
      </c>
      <c r="H4" s="283" t="s">
        <v>5</v>
      </c>
      <c r="I4" s="283" t="s">
        <v>5</v>
      </c>
      <c r="J4" s="282" t="s">
        <v>7</v>
      </c>
      <c r="K4" s="283" t="s">
        <v>7</v>
      </c>
      <c r="L4" s="282" t="s">
        <v>7</v>
      </c>
    </row>
    <row r="5" spans="1:12" ht="16.5" customHeight="1" thickBot="1">
      <c r="A5" s="129" t="s">
        <v>37</v>
      </c>
      <c r="B5" s="130" t="s">
        <v>38</v>
      </c>
      <c r="C5" s="128"/>
      <c r="D5" s="15" t="s">
        <v>39</v>
      </c>
      <c r="E5" s="109">
        <v>2010</v>
      </c>
      <c r="F5" s="110">
        <v>2011</v>
      </c>
      <c r="G5" s="285">
        <v>2012</v>
      </c>
      <c r="H5" s="285">
        <v>2012</v>
      </c>
      <c r="I5" s="285">
        <v>2013</v>
      </c>
      <c r="J5" s="284" t="s">
        <v>108</v>
      </c>
      <c r="K5" s="285" t="s">
        <v>109</v>
      </c>
      <c r="L5" s="284" t="s">
        <v>110</v>
      </c>
    </row>
    <row r="6" spans="1:12">
      <c r="A6" s="131" t="s">
        <v>40</v>
      </c>
      <c r="B6" s="132" t="s">
        <v>41</v>
      </c>
      <c r="C6" s="133">
        <v>611</v>
      </c>
      <c r="D6" s="134" t="s">
        <v>74</v>
      </c>
      <c r="E6" s="135">
        <v>85491</v>
      </c>
      <c r="F6" s="136">
        <v>93512</v>
      </c>
      <c r="G6" s="53">
        <v>103204</v>
      </c>
      <c r="H6" s="248">
        <v>92804</v>
      </c>
      <c r="I6" s="248">
        <v>70932.960000000006</v>
      </c>
      <c r="J6" s="326">
        <v>20287</v>
      </c>
      <c r="K6" s="248">
        <v>22087</v>
      </c>
      <c r="L6" s="273">
        <v>22087</v>
      </c>
    </row>
    <row r="7" spans="1:12">
      <c r="A7" s="131"/>
      <c r="B7" s="132"/>
      <c r="C7" s="152">
        <v>620</v>
      </c>
      <c r="D7" s="137" t="s">
        <v>75</v>
      </c>
      <c r="E7" s="250"/>
      <c r="F7" s="251"/>
      <c r="G7" s="53"/>
      <c r="H7" s="248"/>
      <c r="I7" s="248"/>
      <c r="J7" s="326">
        <v>7550</v>
      </c>
      <c r="K7" s="248">
        <v>8736</v>
      </c>
      <c r="L7" s="273">
        <v>8736</v>
      </c>
    </row>
    <row r="8" spans="1:12">
      <c r="A8" s="131"/>
      <c r="B8" s="132"/>
      <c r="C8" s="152">
        <v>611</v>
      </c>
      <c r="D8" s="137" t="s">
        <v>96</v>
      </c>
      <c r="E8" s="250"/>
      <c r="F8" s="251"/>
      <c r="G8" s="53"/>
      <c r="H8" s="248"/>
      <c r="I8" s="248"/>
      <c r="J8" s="326">
        <v>1000</v>
      </c>
      <c r="K8" s="248">
        <v>1000</v>
      </c>
      <c r="L8" s="273">
        <v>1000</v>
      </c>
    </row>
    <row r="9" spans="1:12">
      <c r="A9" s="138" t="s">
        <v>42</v>
      </c>
      <c r="B9" s="139" t="s">
        <v>43</v>
      </c>
      <c r="C9" s="140">
        <v>631</v>
      </c>
      <c r="D9" s="141" t="s">
        <v>44</v>
      </c>
      <c r="E9" s="39">
        <v>0</v>
      </c>
      <c r="F9" s="142">
        <v>0</v>
      </c>
      <c r="G9" s="54">
        <v>0</v>
      </c>
      <c r="H9" s="99">
        <v>0</v>
      </c>
      <c r="I9" s="99">
        <v>0</v>
      </c>
      <c r="J9" s="327">
        <v>50</v>
      </c>
      <c r="K9" s="99">
        <v>50</v>
      </c>
      <c r="L9" s="274">
        <v>50</v>
      </c>
    </row>
    <row r="10" spans="1:12">
      <c r="A10" s="138"/>
      <c r="B10" s="139"/>
      <c r="C10" s="140">
        <v>632</v>
      </c>
      <c r="D10" s="141" t="s">
        <v>45</v>
      </c>
      <c r="E10" s="39">
        <v>7435</v>
      </c>
      <c r="F10" s="142">
        <v>8239</v>
      </c>
      <c r="G10" s="54">
        <v>7750</v>
      </c>
      <c r="H10" s="99">
        <v>6800</v>
      </c>
      <c r="I10" s="99">
        <v>7655.32</v>
      </c>
      <c r="J10" s="327">
        <v>4100</v>
      </c>
      <c r="K10" s="99">
        <v>4100</v>
      </c>
      <c r="L10" s="274">
        <v>4100</v>
      </c>
    </row>
    <row r="11" spans="1:12">
      <c r="A11" s="143"/>
      <c r="B11" s="144"/>
      <c r="C11" s="140">
        <v>633002</v>
      </c>
      <c r="D11" s="146" t="s">
        <v>76</v>
      </c>
      <c r="E11" s="39"/>
      <c r="F11" s="142"/>
      <c r="G11" s="54"/>
      <c r="H11" s="99"/>
      <c r="I11" s="99"/>
      <c r="J11" s="327">
        <v>1000</v>
      </c>
      <c r="K11" s="99">
        <v>300</v>
      </c>
      <c r="L11" s="274">
        <v>300</v>
      </c>
    </row>
    <row r="12" spans="1:12">
      <c r="A12" s="147"/>
      <c r="B12" s="148"/>
      <c r="C12" s="140">
        <v>633004</v>
      </c>
      <c r="D12" s="141" t="s">
        <v>77</v>
      </c>
      <c r="E12" s="42">
        <v>2521</v>
      </c>
      <c r="F12" s="142">
        <v>3834</v>
      </c>
      <c r="G12" s="54">
        <v>3251</v>
      </c>
      <c r="H12" s="99">
        <v>2048</v>
      </c>
      <c r="I12" s="99">
        <v>1561.37</v>
      </c>
      <c r="J12" s="327">
        <v>300</v>
      </c>
      <c r="K12" s="99">
        <v>300</v>
      </c>
      <c r="L12" s="274">
        <v>300</v>
      </c>
    </row>
    <row r="13" spans="1:12">
      <c r="A13" s="147"/>
      <c r="B13" s="148"/>
      <c r="C13" s="140">
        <v>633005</v>
      </c>
      <c r="D13" s="141" t="s">
        <v>78</v>
      </c>
      <c r="E13" s="42">
        <v>981</v>
      </c>
      <c r="F13" s="142">
        <v>1071</v>
      </c>
      <c r="G13" s="54">
        <v>0</v>
      </c>
      <c r="H13" s="99">
        <v>0</v>
      </c>
      <c r="I13" s="99">
        <v>453.97</v>
      </c>
      <c r="J13" s="327">
        <v>300</v>
      </c>
      <c r="K13" s="99">
        <v>300</v>
      </c>
      <c r="L13" s="274">
        <v>300</v>
      </c>
    </row>
    <row r="14" spans="1:12">
      <c r="A14" s="149"/>
      <c r="B14" s="144"/>
      <c r="C14" s="140">
        <v>633006</v>
      </c>
      <c r="D14" s="141" t="s">
        <v>79</v>
      </c>
      <c r="E14" s="42">
        <v>16</v>
      </c>
      <c r="F14" s="142"/>
      <c r="G14" s="54"/>
      <c r="H14" s="99"/>
      <c r="I14" s="99"/>
      <c r="J14" s="327">
        <v>500</v>
      </c>
      <c r="K14" s="99">
        <v>500</v>
      </c>
      <c r="L14" s="274">
        <v>500</v>
      </c>
    </row>
    <row r="15" spans="1:12">
      <c r="A15" s="149"/>
      <c r="B15" s="144"/>
      <c r="C15" s="140">
        <v>633009</v>
      </c>
      <c r="D15" s="141" t="s">
        <v>80</v>
      </c>
      <c r="E15" s="42"/>
      <c r="F15" s="142"/>
      <c r="G15" s="54"/>
      <c r="H15" s="99"/>
      <c r="I15" s="99"/>
      <c r="J15" s="327">
        <v>300</v>
      </c>
      <c r="K15" s="99">
        <v>300</v>
      </c>
      <c r="L15" s="274">
        <v>300</v>
      </c>
    </row>
    <row r="16" spans="1:12">
      <c r="A16" s="149"/>
      <c r="B16" s="144"/>
      <c r="C16" s="140">
        <v>633010</v>
      </c>
      <c r="D16" s="141" t="s">
        <v>81</v>
      </c>
      <c r="E16" s="42">
        <v>11002</v>
      </c>
      <c r="F16" s="142">
        <v>14761</v>
      </c>
      <c r="G16" s="54">
        <v>15000</v>
      </c>
      <c r="H16" s="99">
        <v>15000</v>
      </c>
      <c r="I16" s="99">
        <v>12470.36</v>
      </c>
      <c r="J16" s="327">
        <v>500</v>
      </c>
      <c r="K16" s="99">
        <v>500</v>
      </c>
      <c r="L16" s="274">
        <v>500</v>
      </c>
    </row>
    <row r="17" spans="1:12">
      <c r="A17" s="149"/>
      <c r="B17" s="144"/>
      <c r="C17" s="140">
        <v>633013</v>
      </c>
      <c r="D17" s="141" t="s">
        <v>82</v>
      </c>
      <c r="E17" s="42"/>
      <c r="F17" s="142">
        <v>23800</v>
      </c>
      <c r="G17" s="54"/>
      <c r="H17" s="99"/>
      <c r="I17" s="99"/>
      <c r="J17" s="327">
        <v>500</v>
      </c>
      <c r="K17" s="99">
        <v>300</v>
      </c>
      <c r="L17" s="274">
        <v>300</v>
      </c>
    </row>
    <row r="18" spans="1:12">
      <c r="A18" s="149"/>
      <c r="B18" s="144"/>
      <c r="C18" s="140">
        <v>633015</v>
      </c>
      <c r="D18" s="141" t="s">
        <v>133</v>
      </c>
      <c r="E18" s="42"/>
      <c r="F18" s="142"/>
      <c r="G18" s="54"/>
      <c r="H18" s="99"/>
      <c r="I18" s="99"/>
      <c r="J18" s="327">
        <v>600</v>
      </c>
      <c r="K18" s="99">
        <v>600</v>
      </c>
      <c r="L18" s="274">
        <v>600</v>
      </c>
    </row>
    <row r="19" spans="1:12">
      <c r="A19" s="149"/>
      <c r="B19" s="144"/>
      <c r="C19" s="140">
        <v>633016</v>
      </c>
      <c r="D19" s="141" t="s">
        <v>83</v>
      </c>
      <c r="E19" s="42"/>
      <c r="F19" s="142"/>
      <c r="G19" s="54"/>
      <c r="H19" s="99"/>
      <c r="I19" s="99"/>
      <c r="J19" s="327">
        <v>150</v>
      </c>
      <c r="K19" s="99">
        <v>150</v>
      </c>
      <c r="L19" s="274">
        <v>150</v>
      </c>
    </row>
    <row r="20" spans="1:12">
      <c r="A20" s="149"/>
      <c r="B20" s="144"/>
      <c r="C20" s="140">
        <v>634001</v>
      </c>
      <c r="D20" s="141" t="s">
        <v>84</v>
      </c>
      <c r="E20" s="42"/>
      <c r="F20" s="142"/>
      <c r="G20" s="54"/>
      <c r="H20" s="99"/>
      <c r="I20" s="99"/>
      <c r="J20" s="327">
        <v>360</v>
      </c>
      <c r="K20" s="99">
        <v>360</v>
      </c>
      <c r="L20" s="274">
        <v>360</v>
      </c>
    </row>
    <row r="21" spans="1:12">
      <c r="A21" s="149"/>
      <c r="B21" s="144"/>
      <c r="C21" s="140">
        <v>634002</v>
      </c>
      <c r="D21" s="141" t="s">
        <v>123</v>
      </c>
      <c r="E21" s="42"/>
      <c r="F21" s="142"/>
      <c r="G21" s="54"/>
      <c r="H21" s="99"/>
      <c r="I21" s="99"/>
      <c r="J21" s="327">
        <v>200</v>
      </c>
      <c r="K21" s="99">
        <v>200</v>
      </c>
      <c r="L21" s="274">
        <v>200</v>
      </c>
    </row>
    <row r="22" spans="1:12">
      <c r="A22" s="149"/>
      <c r="B22" s="144"/>
      <c r="C22" s="140">
        <v>634003</v>
      </c>
      <c r="D22" s="141" t="s">
        <v>85</v>
      </c>
      <c r="E22" s="42"/>
      <c r="F22" s="142"/>
      <c r="G22" s="54"/>
      <c r="H22" s="99"/>
      <c r="I22" s="99"/>
      <c r="J22" s="327">
        <v>83</v>
      </c>
      <c r="K22" s="99">
        <v>83</v>
      </c>
      <c r="L22" s="274">
        <v>83</v>
      </c>
    </row>
    <row r="23" spans="1:12">
      <c r="A23" s="149"/>
      <c r="B23" s="144"/>
      <c r="C23" s="140">
        <v>634005</v>
      </c>
      <c r="D23" s="141" t="s">
        <v>86</v>
      </c>
      <c r="E23" s="42"/>
      <c r="F23" s="142"/>
      <c r="G23" s="54"/>
      <c r="H23" s="99"/>
      <c r="I23" s="99"/>
      <c r="J23" s="327">
        <v>50</v>
      </c>
      <c r="K23" s="99">
        <v>50</v>
      </c>
      <c r="L23" s="274">
        <v>50</v>
      </c>
    </row>
    <row r="24" spans="1:12">
      <c r="A24" s="149"/>
      <c r="B24" s="144"/>
      <c r="C24" s="140">
        <v>635002</v>
      </c>
      <c r="D24" s="141" t="s">
        <v>87</v>
      </c>
      <c r="E24" s="42"/>
      <c r="F24" s="142"/>
      <c r="G24" s="54"/>
      <c r="H24" s="99"/>
      <c r="I24" s="99"/>
      <c r="J24" s="327">
        <v>400</v>
      </c>
      <c r="K24" s="99">
        <v>400</v>
      </c>
      <c r="L24" s="274">
        <v>400</v>
      </c>
    </row>
    <row r="25" spans="1:12">
      <c r="A25" s="149"/>
      <c r="B25" s="144"/>
      <c r="C25" s="140">
        <v>635004</v>
      </c>
      <c r="D25" s="141" t="s">
        <v>88</v>
      </c>
      <c r="E25" s="42"/>
      <c r="F25" s="142"/>
      <c r="G25" s="54"/>
      <c r="H25" s="99"/>
      <c r="I25" s="99"/>
      <c r="J25" s="327">
        <v>400</v>
      </c>
      <c r="K25" s="99">
        <v>400</v>
      </c>
      <c r="L25" s="274">
        <v>400</v>
      </c>
    </row>
    <row r="26" spans="1:12">
      <c r="A26" s="149"/>
      <c r="B26" s="144"/>
      <c r="C26" s="140">
        <v>635006</v>
      </c>
      <c r="D26" s="141" t="s">
        <v>134</v>
      </c>
      <c r="E26" s="42"/>
      <c r="F26" s="142"/>
      <c r="G26" s="54"/>
      <c r="H26" s="99"/>
      <c r="I26" s="99"/>
      <c r="J26" s="327">
        <v>5499</v>
      </c>
      <c r="K26" s="99">
        <v>9499</v>
      </c>
      <c r="L26" s="274">
        <v>9499</v>
      </c>
    </row>
    <row r="27" spans="1:12">
      <c r="A27" s="149"/>
      <c r="B27" s="144"/>
      <c r="C27" s="140">
        <v>637002</v>
      </c>
      <c r="D27" s="141" t="s">
        <v>129</v>
      </c>
      <c r="E27" s="42"/>
      <c r="F27" s="142"/>
      <c r="G27" s="54"/>
      <c r="H27" s="99"/>
      <c r="I27" s="99"/>
      <c r="J27" s="327">
        <v>2000</v>
      </c>
      <c r="K27" s="99">
        <v>2000</v>
      </c>
      <c r="L27" s="274">
        <v>2000</v>
      </c>
    </row>
    <row r="28" spans="1:12">
      <c r="A28" s="149"/>
      <c r="B28" s="144"/>
      <c r="C28" s="140">
        <v>637001</v>
      </c>
      <c r="D28" s="141" t="s">
        <v>89</v>
      </c>
      <c r="E28" s="42"/>
      <c r="F28" s="142"/>
      <c r="G28" s="54"/>
      <c r="H28" s="99"/>
      <c r="I28" s="99"/>
      <c r="J28" s="327">
        <v>50</v>
      </c>
      <c r="K28" s="99">
        <v>50</v>
      </c>
      <c r="L28" s="274">
        <v>50</v>
      </c>
    </row>
    <row r="29" spans="1:12">
      <c r="A29" s="149"/>
      <c r="B29" s="144"/>
      <c r="C29" s="140">
        <v>637003</v>
      </c>
      <c r="D29" s="141" t="s">
        <v>124</v>
      </c>
      <c r="E29" s="42"/>
      <c r="F29" s="142"/>
      <c r="G29" s="54"/>
      <c r="H29" s="99"/>
      <c r="I29" s="99"/>
      <c r="J29" s="327">
        <v>100</v>
      </c>
      <c r="K29" s="99">
        <v>100</v>
      </c>
      <c r="L29" s="274">
        <v>100</v>
      </c>
    </row>
    <row r="30" spans="1:12">
      <c r="A30" s="149"/>
      <c r="B30" s="144"/>
      <c r="C30" s="140">
        <v>637004</v>
      </c>
      <c r="D30" s="141" t="s">
        <v>90</v>
      </c>
      <c r="E30" s="42"/>
      <c r="F30" s="142"/>
      <c r="G30" s="54"/>
      <c r="H30" s="99"/>
      <c r="I30" s="99"/>
      <c r="J30" s="327">
        <v>2500</v>
      </c>
      <c r="K30" s="99">
        <v>2500</v>
      </c>
      <c r="L30" s="274">
        <v>2500</v>
      </c>
    </row>
    <row r="31" spans="1:12">
      <c r="A31" s="149"/>
      <c r="B31" s="144"/>
      <c r="C31" s="140">
        <v>637005</v>
      </c>
      <c r="D31" s="141" t="s">
        <v>91</v>
      </c>
      <c r="E31" s="42"/>
      <c r="F31" s="142"/>
      <c r="G31" s="54"/>
      <c r="H31" s="99"/>
      <c r="I31" s="99"/>
      <c r="J31" s="327">
        <v>1000</v>
      </c>
      <c r="K31" s="99">
        <v>1000</v>
      </c>
      <c r="L31" s="274">
        <v>100</v>
      </c>
    </row>
    <row r="32" spans="1:12">
      <c r="A32" s="149"/>
      <c r="B32" s="144"/>
      <c r="C32" s="140">
        <v>637007</v>
      </c>
      <c r="D32" s="141" t="s">
        <v>115</v>
      </c>
      <c r="E32" s="42"/>
      <c r="F32" s="142"/>
      <c r="G32" s="54"/>
      <c r="H32" s="99"/>
      <c r="I32" s="99"/>
      <c r="J32" s="327">
        <v>50</v>
      </c>
      <c r="K32" s="99">
        <v>50</v>
      </c>
      <c r="L32" s="274">
        <v>50</v>
      </c>
    </row>
    <row r="33" spans="1:12">
      <c r="A33" s="149"/>
      <c r="B33" s="144"/>
      <c r="C33" s="140">
        <v>637012</v>
      </c>
      <c r="D33" s="141" t="s">
        <v>92</v>
      </c>
      <c r="E33" s="42"/>
      <c r="F33" s="142"/>
      <c r="G33" s="54"/>
      <c r="H33" s="99"/>
      <c r="I33" s="99"/>
      <c r="J33" s="327">
        <v>500</v>
      </c>
      <c r="K33" s="99">
        <v>500</v>
      </c>
      <c r="L33" s="274">
        <v>500</v>
      </c>
    </row>
    <row r="34" spans="1:12">
      <c r="A34" s="149"/>
      <c r="B34" s="144"/>
      <c r="C34" s="140">
        <v>637014</v>
      </c>
      <c r="D34" s="141" t="s">
        <v>93</v>
      </c>
      <c r="E34" s="42"/>
      <c r="F34" s="142"/>
      <c r="G34" s="54"/>
      <c r="H34" s="99"/>
      <c r="I34" s="99"/>
      <c r="J34" s="327">
        <v>1000</v>
      </c>
      <c r="K34" s="99">
        <v>1000</v>
      </c>
      <c r="L34" s="274">
        <v>100</v>
      </c>
    </row>
    <row r="35" spans="1:12">
      <c r="A35" s="149"/>
      <c r="B35" s="144"/>
      <c r="C35" s="140">
        <v>637015</v>
      </c>
      <c r="D35" s="141" t="s">
        <v>75</v>
      </c>
      <c r="E35" s="42"/>
      <c r="F35" s="142"/>
      <c r="G35" s="54"/>
      <c r="H35" s="99"/>
      <c r="I35" s="99"/>
      <c r="J35" s="327">
        <v>460</v>
      </c>
      <c r="K35" s="99">
        <v>460</v>
      </c>
      <c r="L35" s="274">
        <v>460</v>
      </c>
    </row>
    <row r="36" spans="1:12">
      <c r="A36" s="149"/>
      <c r="B36" s="144"/>
      <c r="C36" s="140">
        <v>637016</v>
      </c>
      <c r="D36" s="141" t="s">
        <v>94</v>
      </c>
      <c r="E36" s="42"/>
      <c r="F36" s="142"/>
      <c r="G36" s="54"/>
      <c r="H36" s="99"/>
      <c r="I36" s="99"/>
      <c r="J36" s="327">
        <v>200</v>
      </c>
      <c r="K36" s="99">
        <v>200</v>
      </c>
      <c r="L36" s="274">
        <v>200</v>
      </c>
    </row>
    <row r="37" spans="1:12">
      <c r="A37" s="149"/>
      <c r="B37" s="144"/>
      <c r="C37" s="140">
        <v>637023</v>
      </c>
      <c r="D37" s="141" t="s">
        <v>95</v>
      </c>
      <c r="E37" s="42"/>
      <c r="F37" s="142"/>
      <c r="G37" s="54"/>
      <c r="H37" s="99"/>
      <c r="I37" s="99"/>
      <c r="J37" s="327">
        <v>30</v>
      </c>
      <c r="K37" s="99">
        <v>30</v>
      </c>
      <c r="L37" s="274">
        <v>30</v>
      </c>
    </row>
    <row r="38" spans="1:12">
      <c r="A38" s="149"/>
      <c r="B38" s="144"/>
      <c r="C38" s="140">
        <v>637027</v>
      </c>
      <c r="D38" s="141" t="s">
        <v>97</v>
      </c>
      <c r="E38" s="42"/>
      <c r="F38" s="142"/>
      <c r="G38" s="54"/>
      <c r="H38" s="99"/>
      <c r="I38" s="99"/>
      <c r="J38" s="327">
        <v>1800</v>
      </c>
      <c r="K38" s="99">
        <v>600</v>
      </c>
      <c r="L38" s="274">
        <v>600</v>
      </c>
    </row>
    <row r="39" spans="1:12">
      <c r="A39" s="149"/>
      <c r="B39" s="144"/>
      <c r="C39" s="140">
        <v>637031</v>
      </c>
      <c r="D39" s="141" t="s">
        <v>98</v>
      </c>
      <c r="E39" s="42"/>
      <c r="F39" s="142"/>
      <c r="G39" s="54"/>
      <c r="H39" s="99"/>
      <c r="I39" s="99"/>
      <c r="J39" s="327">
        <v>10</v>
      </c>
      <c r="K39" s="99">
        <v>10</v>
      </c>
      <c r="L39" s="274">
        <v>10</v>
      </c>
    </row>
    <row r="40" spans="1:12">
      <c r="A40" s="149"/>
      <c r="B40" s="144"/>
      <c r="C40" s="140">
        <v>637034</v>
      </c>
      <c r="D40" s="141" t="s">
        <v>125</v>
      </c>
      <c r="E40" s="42"/>
      <c r="F40" s="142"/>
      <c r="G40" s="54"/>
      <c r="H40" s="99"/>
      <c r="I40" s="99"/>
      <c r="J40" s="327">
        <v>500</v>
      </c>
      <c r="K40" s="99">
        <v>500</v>
      </c>
      <c r="L40" s="274">
        <v>500</v>
      </c>
    </row>
    <row r="41" spans="1:12">
      <c r="A41" s="149"/>
      <c r="B41" s="144"/>
      <c r="C41" s="140">
        <v>641009</v>
      </c>
      <c r="D41" s="141" t="s">
        <v>99</v>
      </c>
      <c r="E41" s="42">
        <v>319</v>
      </c>
      <c r="F41" s="40">
        <v>300</v>
      </c>
      <c r="G41" s="54">
        <v>100</v>
      </c>
      <c r="H41" s="99">
        <v>54</v>
      </c>
      <c r="I41" s="99">
        <v>52.48</v>
      </c>
      <c r="J41" s="327">
        <v>950</v>
      </c>
      <c r="K41" s="99">
        <v>950</v>
      </c>
      <c r="L41" s="274">
        <v>950</v>
      </c>
    </row>
    <row r="42" spans="1:12" ht="13.5" thickBot="1">
      <c r="A42" s="149"/>
      <c r="B42" s="144"/>
      <c r="C42" s="150">
        <v>642006</v>
      </c>
      <c r="D42" s="151" t="s">
        <v>116</v>
      </c>
      <c r="E42" s="68"/>
      <c r="F42" s="69"/>
      <c r="G42" s="322"/>
      <c r="H42" s="249"/>
      <c r="I42" s="249"/>
      <c r="J42" s="328">
        <v>60</v>
      </c>
      <c r="K42" s="249">
        <v>60</v>
      </c>
      <c r="L42" s="280">
        <v>60</v>
      </c>
    </row>
    <row r="43" spans="1:12" ht="13.5" thickBot="1">
      <c r="A43" s="313" t="s">
        <v>46</v>
      </c>
      <c r="B43" s="314" t="s">
        <v>47</v>
      </c>
      <c r="C43" s="315"/>
      <c r="D43" s="316" t="s">
        <v>48</v>
      </c>
      <c r="E43" s="317">
        <v>1847</v>
      </c>
      <c r="F43" s="318">
        <v>0</v>
      </c>
      <c r="G43" s="319">
        <v>0</v>
      </c>
      <c r="H43" s="319">
        <v>844</v>
      </c>
      <c r="I43" s="319"/>
      <c r="J43" s="329">
        <v>1500</v>
      </c>
      <c r="K43" s="320">
        <v>500</v>
      </c>
      <c r="L43" s="321">
        <v>500</v>
      </c>
    </row>
    <row r="44" spans="1:12" ht="13.5" thickBot="1">
      <c r="A44" s="138" t="s">
        <v>49</v>
      </c>
      <c r="B44" s="138" t="s">
        <v>50</v>
      </c>
      <c r="C44" s="252">
        <v>633006</v>
      </c>
      <c r="D44" s="253" t="s">
        <v>79</v>
      </c>
      <c r="E44" s="254"/>
      <c r="F44" s="255"/>
      <c r="G44" s="323"/>
      <c r="H44" s="256"/>
      <c r="I44" s="256"/>
      <c r="J44" s="330">
        <v>200</v>
      </c>
      <c r="K44" s="256">
        <v>200</v>
      </c>
      <c r="L44" s="275">
        <v>200</v>
      </c>
    </row>
    <row r="45" spans="1:12" ht="13.5" thickBot="1">
      <c r="A45" s="257" t="s">
        <v>51</v>
      </c>
      <c r="B45" s="258" t="s">
        <v>52</v>
      </c>
      <c r="C45" s="259">
        <v>633006</v>
      </c>
      <c r="D45" s="260" t="s">
        <v>100</v>
      </c>
      <c r="E45" s="261"/>
      <c r="F45" s="262"/>
      <c r="G45" s="261"/>
      <c r="H45" s="261"/>
      <c r="I45" s="261"/>
      <c r="J45" s="331">
        <v>200</v>
      </c>
      <c r="K45" s="276">
        <v>200</v>
      </c>
      <c r="L45" s="277">
        <v>200</v>
      </c>
    </row>
    <row r="46" spans="1:12">
      <c r="A46" s="269" t="s">
        <v>53</v>
      </c>
      <c r="B46" s="270" t="s">
        <v>54</v>
      </c>
      <c r="C46" s="259"/>
      <c r="D46" s="260"/>
      <c r="E46" s="271">
        <v>38218</v>
      </c>
      <c r="F46" s="262">
        <v>38773</v>
      </c>
      <c r="G46" s="261"/>
      <c r="H46" s="261"/>
      <c r="I46" s="261"/>
      <c r="J46" s="331"/>
      <c r="K46" s="276"/>
      <c r="L46" s="277"/>
    </row>
    <row r="47" spans="1:12">
      <c r="A47" s="263" t="s">
        <v>55</v>
      </c>
      <c r="B47" s="156" t="s">
        <v>56</v>
      </c>
      <c r="C47" s="140">
        <v>637004</v>
      </c>
      <c r="D47" s="141" t="s">
        <v>57</v>
      </c>
      <c r="E47" s="39">
        <v>38218</v>
      </c>
      <c r="F47" s="40">
        <v>38773</v>
      </c>
      <c r="G47" s="42">
        <v>43621</v>
      </c>
      <c r="H47" s="99">
        <v>43620</v>
      </c>
      <c r="I47" s="99">
        <v>36622.370000000003</v>
      </c>
      <c r="J47" s="332"/>
      <c r="K47" s="99"/>
      <c r="L47" s="278"/>
    </row>
    <row r="48" spans="1:12">
      <c r="A48" s="272"/>
      <c r="B48" s="157"/>
      <c r="C48" s="140"/>
      <c r="D48" s="141" t="s">
        <v>58</v>
      </c>
      <c r="E48" s="42"/>
      <c r="F48" s="40"/>
      <c r="G48" s="42"/>
      <c r="H48" s="99"/>
      <c r="I48" s="99"/>
      <c r="J48" s="332">
        <v>2500</v>
      </c>
      <c r="K48" s="99">
        <v>2500</v>
      </c>
      <c r="L48" s="278">
        <v>2500</v>
      </c>
    </row>
    <row r="49" spans="1:14">
      <c r="A49" s="272" t="s">
        <v>59</v>
      </c>
      <c r="B49" s="156" t="s">
        <v>118</v>
      </c>
      <c r="C49" s="140">
        <v>637004</v>
      </c>
      <c r="D49" s="141" t="s">
        <v>117</v>
      </c>
      <c r="E49" s="42"/>
      <c r="F49" s="40"/>
      <c r="G49" s="42"/>
      <c r="H49" s="99"/>
      <c r="I49" s="99"/>
      <c r="J49" s="332">
        <v>755</v>
      </c>
      <c r="K49" s="99">
        <v>755</v>
      </c>
      <c r="L49" s="278">
        <v>755</v>
      </c>
    </row>
    <row r="50" spans="1:14" ht="13.5" thickBot="1">
      <c r="A50" s="263"/>
      <c r="B50" s="336" t="s">
        <v>119</v>
      </c>
      <c r="C50" s="264">
        <v>642002</v>
      </c>
      <c r="D50" s="265" t="s">
        <v>120</v>
      </c>
      <c r="E50" s="266"/>
      <c r="F50" s="267"/>
      <c r="G50" s="266"/>
      <c r="H50" s="268"/>
      <c r="I50" s="268"/>
      <c r="J50" s="334">
        <v>0</v>
      </c>
      <c r="K50" s="268">
        <v>0</v>
      </c>
      <c r="L50" s="279">
        <v>0</v>
      </c>
    </row>
    <row r="51" spans="1:14">
      <c r="A51" s="159" t="s">
        <v>60</v>
      </c>
      <c r="B51" s="132" t="s">
        <v>61</v>
      </c>
      <c r="C51" s="152"/>
      <c r="D51" s="137"/>
      <c r="E51" s="52">
        <v>22775</v>
      </c>
      <c r="F51" s="49">
        <v>2744</v>
      </c>
      <c r="G51" s="52">
        <v>5000</v>
      </c>
      <c r="H51" s="52">
        <v>4827</v>
      </c>
      <c r="I51" s="52">
        <v>5799.99</v>
      </c>
      <c r="J51" s="335"/>
      <c r="K51" s="248"/>
      <c r="L51" s="273"/>
      <c r="N51" s="22"/>
    </row>
    <row r="52" spans="1:14">
      <c r="A52" s="158" t="s">
        <v>62</v>
      </c>
      <c r="B52" s="139" t="s">
        <v>63</v>
      </c>
      <c r="C52" s="140">
        <v>632001</v>
      </c>
      <c r="D52" s="141" t="s">
        <v>64</v>
      </c>
      <c r="E52" s="42">
        <v>14695</v>
      </c>
      <c r="F52" s="40">
        <v>12372</v>
      </c>
      <c r="G52" s="42">
        <v>12000</v>
      </c>
      <c r="H52" s="99">
        <v>8502</v>
      </c>
      <c r="I52" s="99">
        <v>14120.82</v>
      </c>
      <c r="J52" s="332">
        <v>1100</v>
      </c>
      <c r="K52" s="99">
        <v>1100</v>
      </c>
      <c r="L52" s="274">
        <v>1100</v>
      </c>
    </row>
    <row r="53" spans="1:14">
      <c r="A53" s="158"/>
      <c r="B53" s="160"/>
      <c r="C53" s="150">
        <v>635006</v>
      </c>
      <c r="D53" s="151" t="s">
        <v>101</v>
      </c>
      <c r="E53" s="68">
        <v>803</v>
      </c>
      <c r="F53" s="69"/>
      <c r="G53" s="68"/>
      <c r="H53" s="249"/>
      <c r="I53" s="249"/>
      <c r="J53" s="333">
        <v>400</v>
      </c>
      <c r="K53" s="249">
        <v>400</v>
      </c>
      <c r="L53" s="280">
        <v>400</v>
      </c>
    </row>
    <row r="54" spans="1:14" ht="12" customHeight="1">
      <c r="A54" s="164" t="s">
        <v>102</v>
      </c>
      <c r="B54" s="165" t="s">
        <v>103</v>
      </c>
      <c r="C54" s="152">
        <v>635006</v>
      </c>
      <c r="D54" s="167" t="s">
        <v>104</v>
      </c>
      <c r="E54" s="166"/>
      <c r="F54" s="55"/>
      <c r="G54" s="49"/>
      <c r="H54" s="49"/>
      <c r="I54" s="49"/>
      <c r="J54" s="326">
        <v>500</v>
      </c>
      <c r="K54" s="248">
        <v>500</v>
      </c>
      <c r="L54" s="273">
        <v>500</v>
      </c>
    </row>
    <row r="55" spans="1:14" ht="13.5" thickBot="1">
      <c r="A55" s="164"/>
      <c r="B55" s="165"/>
      <c r="C55" s="152">
        <v>635006</v>
      </c>
      <c r="D55" s="167" t="s">
        <v>105</v>
      </c>
      <c r="E55" s="166"/>
      <c r="F55" s="55"/>
      <c r="G55" s="49"/>
      <c r="H55" s="49"/>
      <c r="I55" s="49"/>
      <c r="J55" s="326">
        <v>500</v>
      </c>
      <c r="K55" s="248">
        <v>500</v>
      </c>
      <c r="L55" s="273">
        <v>500</v>
      </c>
    </row>
    <row r="56" spans="1:14" ht="13.5" hidden="1" thickBot="1">
      <c r="A56" s="169"/>
      <c r="B56" s="170"/>
      <c r="C56" s="171"/>
      <c r="D56" s="172"/>
      <c r="E56" s="173"/>
      <c r="F56" s="174"/>
      <c r="G56" s="176"/>
      <c r="H56" s="324"/>
      <c r="I56" s="176"/>
      <c r="J56" s="173"/>
      <c r="K56" s="175"/>
      <c r="L56" s="281"/>
    </row>
    <row r="57" spans="1:14" ht="13.5" thickBot="1">
      <c r="A57" s="286" t="s">
        <v>66</v>
      </c>
      <c r="B57" s="287"/>
      <c r="C57" s="288"/>
      <c r="D57" s="289"/>
      <c r="E57" s="290">
        <f>SUM(E6:E55)</f>
        <v>224321</v>
      </c>
      <c r="F57" s="291">
        <f>SUM(F6:F55)</f>
        <v>238179</v>
      </c>
      <c r="G57" s="292">
        <f t="shared" ref="G57:L57" si="0">SUM(G5:G55)</f>
        <v>191938</v>
      </c>
      <c r="H57" s="292">
        <f t="shared" si="0"/>
        <v>176511</v>
      </c>
      <c r="I57" s="292">
        <f t="shared" si="0"/>
        <v>151682.63999999998</v>
      </c>
      <c r="J57" s="292">
        <f t="shared" si="0"/>
        <v>62994</v>
      </c>
      <c r="K57" s="292">
        <f t="shared" si="0"/>
        <v>66880</v>
      </c>
      <c r="L57" s="292">
        <f t="shared" si="0"/>
        <v>65080</v>
      </c>
    </row>
    <row r="58" spans="1:14">
      <c r="B58" s="177"/>
      <c r="C58" s="178"/>
      <c r="E58" s="179"/>
      <c r="F58" s="180"/>
      <c r="G58" s="325"/>
      <c r="I58" s="181"/>
      <c r="J58" s="162"/>
      <c r="K58" s="162"/>
      <c r="L58" s="162"/>
    </row>
    <row r="59" spans="1:14" ht="13.5" thickBot="1">
      <c r="B59" s="177"/>
      <c r="C59" s="178"/>
      <c r="F59" s="162"/>
      <c r="G59" s="78"/>
      <c r="I59" s="182"/>
      <c r="J59" s="162"/>
      <c r="K59" s="162"/>
      <c r="L59" s="162"/>
    </row>
    <row r="60" spans="1:14">
      <c r="B60" s="177"/>
      <c r="C60" s="178"/>
      <c r="F60" s="162"/>
      <c r="G60" s="78"/>
      <c r="J60" s="162"/>
      <c r="K60" s="162"/>
      <c r="L60" s="162"/>
    </row>
    <row r="61" spans="1:14" ht="14.1" customHeight="1">
      <c r="B61" s="177"/>
      <c r="C61" s="178"/>
      <c r="F61" s="162"/>
      <c r="G61" s="78"/>
      <c r="J61" s="162"/>
      <c r="K61" s="162"/>
      <c r="L61" s="162"/>
    </row>
    <row r="62" spans="1:14">
      <c r="J62" s="162"/>
      <c r="K62" s="162"/>
      <c r="L62" s="162"/>
    </row>
    <row r="63" spans="1:14" hidden="1">
      <c r="J63" s="162"/>
      <c r="K63" s="162"/>
      <c r="L63" s="162"/>
    </row>
    <row r="64" spans="1:14" hidden="1">
      <c r="J64" s="162"/>
      <c r="K64" s="162"/>
      <c r="L64" s="162"/>
    </row>
    <row r="65" spans="1:12" hidden="1">
      <c r="J65" s="162"/>
      <c r="K65" s="162"/>
      <c r="L65" s="162"/>
    </row>
    <row r="66" spans="1:12" hidden="1">
      <c r="B66" s="177"/>
      <c r="C66" s="178"/>
      <c r="F66" s="162"/>
      <c r="G66" s="78"/>
      <c r="J66" s="162"/>
      <c r="K66" s="162"/>
      <c r="L66" s="162"/>
    </row>
    <row r="67" spans="1:12" hidden="1">
      <c r="B67" s="177"/>
      <c r="C67" s="178"/>
      <c r="F67" s="162"/>
      <c r="G67" s="78"/>
      <c r="J67" s="162"/>
      <c r="K67" s="162"/>
      <c r="L67" s="162"/>
    </row>
    <row r="68" spans="1:12" hidden="1">
      <c r="B68" s="177"/>
      <c r="C68" s="178"/>
      <c r="F68" s="162"/>
      <c r="G68" s="78"/>
      <c r="J68" s="162"/>
      <c r="K68" s="162"/>
      <c r="L68" s="162"/>
    </row>
    <row r="69" spans="1:12" hidden="1">
      <c r="B69" s="177"/>
      <c r="C69" s="178"/>
      <c r="F69" s="162"/>
      <c r="G69" s="78"/>
      <c r="J69" s="162"/>
      <c r="K69" s="162"/>
      <c r="L69" s="162"/>
    </row>
    <row r="70" spans="1:12" hidden="1">
      <c r="B70" s="177"/>
      <c r="C70" s="178"/>
      <c r="F70" s="162"/>
      <c r="G70" s="78"/>
      <c r="J70" s="162"/>
      <c r="K70" s="162"/>
      <c r="L70" s="162"/>
    </row>
    <row r="71" spans="1:12" hidden="1">
      <c r="B71" s="177"/>
      <c r="C71" s="178"/>
      <c r="F71" s="162"/>
      <c r="G71" s="78"/>
      <c r="J71" s="162"/>
      <c r="K71" s="162"/>
      <c r="L71" s="162"/>
    </row>
    <row r="72" spans="1:12">
      <c r="B72" s="177"/>
      <c r="C72" s="178"/>
      <c r="F72" s="162"/>
      <c r="G72" s="78"/>
      <c r="J72" s="162"/>
      <c r="K72" s="162"/>
      <c r="L72" s="162"/>
    </row>
    <row r="73" spans="1:12">
      <c r="B73" s="177"/>
      <c r="C73" s="178"/>
      <c r="F73" s="162"/>
      <c r="G73" s="78"/>
      <c r="J73" s="162"/>
      <c r="K73" s="162"/>
      <c r="L73" s="162"/>
    </row>
    <row r="74" spans="1:12">
      <c r="B74" s="177"/>
      <c r="C74" s="178"/>
      <c r="F74" s="162"/>
      <c r="G74" s="78"/>
      <c r="J74" s="162"/>
      <c r="K74" s="162"/>
      <c r="L74" s="162"/>
    </row>
    <row r="75" spans="1:12" ht="13.5" thickBot="1">
      <c r="A75" s="79"/>
      <c r="B75" s="177"/>
      <c r="C75" s="178"/>
      <c r="F75" s="162"/>
      <c r="J75" s="162"/>
      <c r="K75" s="162"/>
      <c r="L75" s="162"/>
    </row>
    <row r="76" spans="1:12" ht="34.5">
      <c r="A76" s="183"/>
      <c r="B76" s="184"/>
      <c r="C76" s="127"/>
      <c r="D76" s="185"/>
      <c r="E76" s="186" t="s">
        <v>4</v>
      </c>
      <c r="F76" s="8" t="s">
        <v>4</v>
      </c>
      <c r="G76" s="108" t="s">
        <v>6</v>
      </c>
      <c r="H76" s="8" t="s">
        <v>5</v>
      </c>
      <c r="I76" s="108" t="s">
        <v>5</v>
      </c>
      <c r="J76" s="187" t="s">
        <v>7</v>
      </c>
      <c r="K76" s="95" t="s">
        <v>7</v>
      </c>
      <c r="L76" s="12" t="s">
        <v>7</v>
      </c>
    </row>
    <row r="77" spans="1:12" ht="15.75" thickBot="1">
      <c r="A77" s="188" t="s">
        <v>37</v>
      </c>
      <c r="B77" s="189" t="s">
        <v>65</v>
      </c>
      <c r="C77" s="130" t="s">
        <v>36</v>
      </c>
      <c r="D77" s="190" t="s">
        <v>39</v>
      </c>
      <c r="E77" s="191">
        <v>2010</v>
      </c>
      <c r="F77" s="192">
        <v>2011</v>
      </c>
      <c r="G77" s="194">
        <v>2012</v>
      </c>
      <c r="H77" s="195">
        <v>2012</v>
      </c>
      <c r="I77" s="196">
        <v>41578</v>
      </c>
      <c r="J77" s="194">
        <v>2016</v>
      </c>
      <c r="K77" s="193">
        <v>2017</v>
      </c>
      <c r="L77" s="197">
        <v>2018</v>
      </c>
    </row>
    <row r="78" spans="1:12">
      <c r="A78" s="343">
        <v>111</v>
      </c>
      <c r="B78" s="343" t="s">
        <v>131</v>
      </c>
      <c r="C78" s="342">
        <v>717001</v>
      </c>
      <c r="D78" s="341" t="s">
        <v>126</v>
      </c>
      <c r="E78" s="337"/>
      <c r="F78" s="338"/>
      <c r="G78" s="110"/>
      <c r="H78" s="338"/>
      <c r="I78" s="340"/>
      <c r="J78" s="110">
        <v>70000</v>
      </c>
      <c r="K78" s="339">
        <v>0</v>
      </c>
      <c r="L78" s="339">
        <v>0</v>
      </c>
    </row>
    <row r="79" spans="1:12">
      <c r="A79" s="343"/>
      <c r="B79" s="343"/>
      <c r="C79" s="342">
        <v>717002</v>
      </c>
      <c r="D79" s="341" t="s">
        <v>135</v>
      </c>
      <c r="E79" s="337"/>
      <c r="F79" s="338"/>
      <c r="G79" s="110"/>
      <c r="H79" s="338"/>
      <c r="I79" s="340"/>
      <c r="J79" s="110">
        <v>7860</v>
      </c>
      <c r="K79" s="339"/>
      <c r="L79" s="339"/>
    </row>
    <row r="80" spans="1:12" ht="13.5" thickBot="1">
      <c r="A80" s="343" t="s">
        <v>132</v>
      </c>
      <c r="B80" s="343" t="s">
        <v>131</v>
      </c>
      <c r="C80" s="198">
        <v>717002</v>
      </c>
      <c r="D80" s="293" t="s">
        <v>136</v>
      </c>
      <c r="E80" s="39"/>
      <c r="F80" s="142"/>
      <c r="G80" s="40"/>
      <c r="H80" s="40"/>
      <c r="I80" s="145"/>
      <c r="J80" s="99">
        <v>2000</v>
      </c>
      <c r="K80" s="99">
        <v>75974</v>
      </c>
      <c r="L80" s="99">
        <v>77774</v>
      </c>
    </row>
    <row r="81" spans="1:12" ht="13.5" thickBot="1">
      <c r="A81" s="199" t="s">
        <v>67</v>
      </c>
      <c r="B81" s="200"/>
      <c r="C81" s="201"/>
      <c r="D81" s="202"/>
      <c r="E81" s="203">
        <v>109535</v>
      </c>
      <c r="F81" s="204">
        <f>SUM(F80:F80)</f>
        <v>0</v>
      </c>
      <c r="G81" s="204">
        <f t="shared" ref="G81:L81" si="1">SUM(G78:G80)</f>
        <v>0</v>
      </c>
      <c r="H81" s="204">
        <f t="shared" si="1"/>
        <v>0</v>
      </c>
      <c r="I81" s="204">
        <f t="shared" si="1"/>
        <v>0</v>
      </c>
      <c r="J81" s="204">
        <f t="shared" si="1"/>
        <v>79860</v>
      </c>
      <c r="K81" s="204">
        <f t="shared" si="1"/>
        <v>75974</v>
      </c>
      <c r="L81" s="204">
        <f t="shared" si="1"/>
        <v>77774</v>
      </c>
    </row>
    <row r="82" spans="1:12">
      <c r="B82" s="177"/>
      <c r="C82" s="162"/>
      <c r="F82" s="162"/>
      <c r="G82" s="78"/>
      <c r="J82" s="162"/>
      <c r="K82" s="162"/>
      <c r="L82" s="162"/>
    </row>
    <row r="83" spans="1:12">
      <c r="B83" s="177"/>
      <c r="C83" s="162"/>
      <c r="E83" s="78"/>
      <c r="F83" s="77"/>
      <c r="G83" s="78"/>
      <c r="H83" s="78"/>
      <c r="I83" s="78"/>
      <c r="J83" s="77"/>
      <c r="K83" s="77"/>
      <c r="L83" s="162"/>
    </row>
    <row r="84" spans="1:12" ht="13.5" thickBot="1">
      <c r="B84" s="177"/>
      <c r="C84" s="162"/>
      <c r="F84" s="162"/>
      <c r="J84" s="162"/>
      <c r="K84" s="162"/>
      <c r="L84" s="162"/>
    </row>
    <row r="85" spans="1:12" ht="33.75">
      <c r="A85" s="106"/>
      <c r="B85" s="208"/>
      <c r="C85" s="168"/>
      <c r="D85" s="209"/>
      <c r="E85" s="210" t="s">
        <v>4</v>
      </c>
      <c r="F85" s="211" t="s">
        <v>4</v>
      </c>
      <c r="G85" s="127" t="s">
        <v>6</v>
      </c>
      <c r="H85" s="184" t="s">
        <v>5</v>
      </c>
      <c r="I85" s="127" t="s">
        <v>5</v>
      </c>
      <c r="J85" s="212" t="s">
        <v>7</v>
      </c>
      <c r="K85" s="213" t="s">
        <v>7</v>
      </c>
      <c r="L85" s="214" t="s">
        <v>7</v>
      </c>
    </row>
    <row r="86" spans="1:12" ht="13.5" thickBot="1">
      <c r="A86" s="60"/>
      <c r="B86" s="207"/>
      <c r="C86" s="153"/>
      <c r="D86" s="215"/>
      <c r="E86" s="216">
        <v>2010</v>
      </c>
      <c r="F86" s="217">
        <v>2011</v>
      </c>
      <c r="G86" s="218">
        <v>2012</v>
      </c>
      <c r="H86" s="219">
        <v>2012</v>
      </c>
      <c r="I86" s="220">
        <v>41578</v>
      </c>
      <c r="J86" s="218">
        <v>2016</v>
      </c>
      <c r="K86" s="221">
        <v>2017</v>
      </c>
      <c r="L86" s="222">
        <v>2018</v>
      </c>
    </row>
    <row r="87" spans="1:12" ht="17.25" thickTop="1" thickBot="1">
      <c r="A87" s="111" t="s">
        <v>33</v>
      </c>
      <c r="B87" s="205"/>
      <c r="C87" s="163"/>
      <c r="D87" s="223"/>
      <c r="E87" s="224">
        <v>638375</v>
      </c>
      <c r="F87" s="225" t="e">
        <f>SUM(F57+F81+#REF!+#REF!)</f>
        <v>#REF!</v>
      </c>
      <c r="G87" s="226">
        <f t="shared" ref="G87:L87" si="2">VALUE(G57+G81)</f>
        <v>191938</v>
      </c>
      <c r="H87" s="226">
        <f t="shared" si="2"/>
        <v>176511</v>
      </c>
      <c r="I87" s="226">
        <f t="shared" si="2"/>
        <v>151682.63999999998</v>
      </c>
      <c r="J87" s="226">
        <f t="shared" si="2"/>
        <v>142854</v>
      </c>
      <c r="K87" s="226">
        <f t="shared" si="2"/>
        <v>142854</v>
      </c>
      <c r="L87" s="226">
        <f t="shared" si="2"/>
        <v>142854</v>
      </c>
    </row>
    <row r="88" spans="1:12" ht="14.25">
      <c r="A88" s="227"/>
      <c r="B88" s="227"/>
      <c r="C88" s="227"/>
      <c r="D88" s="227"/>
      <c r="E88" s="228"/>
      <c r="F88" s="228"/>
      <c r="G88" s="228"/>
      <c r="H88" s="228"/>
      <c r="I88" s="228"/>
      <c r="J88" s="161"/>
      <c r="K88" s="161"/>
      <c r="L88" s="162"/>
    </row>
    <row r="89" spans="1:12">
      <c r="A89" s="22"/>
      <c r="B89" s="229"/>
      <c r="C89" s="109"/>
      <c r="D89" s="206"/>
      <c r="E89" s="93"/>
      <c r="F89" s="93"/>
      <c r="G89" s="93"/>
      <c r="H89" s="93"/>
      <c r="I89" s="93"/>
      <c r="J89" s="94"/>
      <c r="K89" s="94"/>
      <c r="L89" s="162"/>
    </row>
    <row r="90" spans="1:12">
      <c r="A90" s="22"/>
      <c r="B90" s="230"/>
      <c r="C90" s="22"/>
      <c r="D90" s="22"/>
      <c r="E90" s="25"/>
      <c r="F90" s="25"/>
      <c r="G90" s="25"/>
      <c r="H90" s="25"/>
      <c r="I90" s="25"/>
      <c r="J90" s="24"/>
      <c r="K90" s="24"/>
      <c r="L90" s="162"/>
    </row>
    <row r="91" spans="1:12">
      <c r="A91" s="22"/>
      <c r="B91" s="230" t="s">
        <v>138</v>
      </c>
      <c r="C91" s="22"/>
      <c r="D91" s="22"/>
      <c r="E91" s="93"/>
      <c r="F91" s="93"/>
      <c r="G91" s="93"/>
      <c r="H91" s="93"/>
      <c r="I91" s="93"/>
      <c r="J91" s="94"/>
      <c r="K91" s="94"/>
      <c r="L91" s="162"/>
    </row>
    <row r="92" spans="1:12">
      <c r="A92" s="22"/>
      <c r="B92" s="230"/>
      <c r="C92" s="22"/>
      <c r="D92" s="22"/>
      <c r="E92" s="22"/>
      <c r="F92" s="22"/>
      <c r="G92" s="22"/>
      <c r="H92" s="22"/>
      <c r="I92" s="22"/>
      <c r="J92" s="153"/>
      <c r="K92" s="153"/>
      <c r="L92" s="162"/>
    </row>
    <row r="93" spans="1:12" ht="15">
      <c r="A93" s="22"/>
      <c r="B93" s="230"/>
      <c r="C93" s="22"/>
      <c r="D93" s="22"/>
      <c r="E93" s="231"/>
      <c r="F93" s="231"/>
      <c r="G93" s="231"/>
      <c r="H93" s="231"/>
      <c r="I93" s="231"/>
      <c r="J93" s="232"/>
      <c r="K93" s="232"/>
      <c r="L93" s="162"/>
    </row>
    <row r="94" spans="1:12" ht="15.75">
      <c r="A94" s="121"/>
      <c r="B94" s="230"/>
      <c r="C94" s="22"/>
      <c r="D94" s="22"/>
      <c r="E94" s="233"/>
      <c r="F94" s="233"/>
      <c r="G94" s="233"/>
      <c r="H94" s="233"/>
      <c r="I94" s="233"/>
      <c r="J94" s="234"/>
      <c r="K94" s="234"/>
      <c r="L94" s="162"/>
    </row>
    <row r="95" spans="1:12">
      <c r="B95" s="230"/>
      <c r="C95" s="22"/>
      <c r="D95" s="22"/>
      <c r="E95" s="93"/>
      <c r="F95" s="93"/>
      <c r="G95" s="93"/>
      <c r="H95" s="25"/>
      <c r="I95" s="25"/>
      <c r="J95" s="24"/>
      <c r="K95" s="24"/>
      <c r="L95" s="162"/>
    </row>
    <row r="96" spans="1:12">
      <c r="B96" s="235"/>
    </row>
    <row r="97" spans="2:2">
      <c r="B97" s="235"/>
    </row>
    <row r="98" spans="2:2">
      <c r="B98" s="235"/>
    </row>
    <row r="99" spans="2:2">
      <c r="B99" s="235"/>
    </row>
    <row r="100" spans="2:2">
      <c r="B100" s="235"/>
    </row>
    <row r="101" spans="2:2">
      <c r="B101" s="235"/>
    </row>
    <row r="102" spans="2:2">
      <c r="B102" s="235"/>
    </row>
    <row r="103" spans="2:2">
      <c r="B103" s="235"/>
    </row>
    <row r="104" spans="2:2">
      <c r="B104" s="235"/>
    </row>
    <row r="105" spans="2:2">
      <c r="B105" s="235"/>
    </row>
    <row r="106" spans="2:2">
      <c r="B106" s="235"/>
    </row>
    <row r="107" spans="2:2">
      <c r="B107" s="235"/>
    </row>
    <row r="108" spans="2:2">
      <c r="B108" s="235"/>
    </row>
    <row r="109" spans="2:2">
      <c r="B109" s="235"/>
    </row>
    <row r="110" spans="2:2">
      <c r="B110" s="235"/>
    </row>
    <row r="111" spans="2:2">
      <c r="B111" s="235"/>
    </row>
    <row r="112" spans="2:2">
      <c r="B112" s="235"/>
    </row>
    <row r="113" spans="2:2">
      <c r="B113" s="235"/>
    </row>
    <row r="114" spans="2:2">
      <c r="B114" s="235"/>
    </row>
    <row r="115" spans="2:2">
      <c r="B115" s="235"/>
    </row>
    <row r="116" spans="2:2">
      <c r="B116" s="235"/>
    </row>
    <row r="117" spans="2:2">
      <c r="B117" s="235"/>
    </row>
    <row r="118" spans="2:2">
      <c r="B118" s="235"/>
    </row>
    <row r="119" spans="2:2">
      <c r="B119" s="235"/>
    </row>
    <row r="120" spans="2:2">
      <c r="B120" s="235"/>
    </row>
    <row r="121" spans="2:2">
      <c r="B121" s="235"/>
    </row>
    <row r="122" spans="2:2">
      <c r="B122" s="235"/>
    </row>
    <row r="123" spans="2:2">
      <c r="B123" s="235"/>
    </row>
    <row r="124" spans="2:2">
      <c r="B124" s="235"/>
    </row>
    <row r="125" spans="2:2">
      <c r="B125" s="235"/>
    </row>
    <row r="126" spans="2:2">
      <c r="B126" s="235"/>
    </row>
    <row r="127" spans="2:2">
      <c r="B127" s="235"/>
    </row>
    <row r="128" spans="2:2">
      <c r="B128" s="235"/>
    </row>
    <row r="129" spans="2:2">
      <c r="B129" s="235"/>
    </row>
    <row r="130" spans="2:2">
      <c r="B130" s="235"/>
    </row>
    <row r="131" spans="2:2">
      <c r="B131" s="235"/>
    </row>
    <row r="132" spans="2:2">
      <c r="B132" s="235"/>
    </row>
    <row r="133" spans="2:2">
      <c r="B133" s="235"/>
    </row>
    <row r="134" spans="2:2">
      <c r="B134" s="235"/>
    </row>
    <row r="135" spans="2:2">
      <c r="B135" s="235"/>
    </row>
    <row r="136" spans="2:2">
      <c r="B136" s="235"/>
    </row>
    <row r="137" spans="2:2">
      <c r="B137" s="235"/>
    </row>
    <row r="138" spans="2:2">
      <c r="B138" s="235"/>
    </row>
    <row r="139" spans="2:2">
      <c r="B139" s="235"/>
    </row>
    <row r="140" spans="2:2">
      <c r="B140" s="235"/>
    </row>
    <row r="141" spans="2:2">
      <c r="B141" s="235"/>
    </row>
    <row r="142" spans="2:2">
      <c r="B142" s="235"/>
    </row>
    <row r="143" spans="2:2">
      <c r="B143" s="235"/>
    </row>
    <row r="144" spans="2:2">
      <c r="B144" s="235"/>
    </row>
    <row r="145" spans="2:2">
      <c r="B145" s="235"/>
    </row>
    <row r="146" spans="2:2">
      <c r="B146" s="235"/>
    </row>
    <row r="147" spans="2:2">
      <c r="B147" s="235"/>
    </row>
    <row r="148" spans="2:2">
      <c r="B148" s="235"/>
    </row>
    <row r="149" spans="2:2">
      <c r="B149" s="235"/>
    </row>
    <row r="150" spans="2:2">
      <c r="B150" s="235"/>
    </row>
    <row r="151" spans="2:2">
      <c r="B151" s="235"/>
    </row>
    <row r="152" spans="2:2">
      <c r="B152" s="235"/>
    </row>
    <row r="153" spans="2:2">
      <c r="B153" s="235"/>
    </row>
    <row r="154" spans="2:2">
      <c r="B154" s="235"/>
    </row>
    <row r="155" spans="2:2">
      <c r="B155" s="235"/>
    </row>
    <row r="156" spans="2:2">
      <c r="B156" s="235"/>
    </row>
    <row r="157" spans="2:2">
      <c r="B157" s="235"/>
    </row>
    <row r="158" spans="2:2">
      <c r="B158" s="235"/>
    </row>
    <row r="159" spans="2:2">
      <c r="B159" s="235"/>
    </row>
    <row r="160" spans="2:2">
      <c r="B160" s="235"/>
    </row>
    <row r="161" spans="2:2">
      <c r="B161" s="235"/>
    </row>
    <row r="162" spans="2:2">
      <c r="B162" s="235"/>
    </row>
    <row r="163" spans="2:2">
      <c r="B163" s="235"/>
    </row>
    <row r="164" spans="2:2">
      <c r="B164" s="235"/>
    </row>
    <row r="165" spans="2:2">
      <c r="B165" s="235"/>
    </row>
    <row r="166" spans="2:2">
      <c r="B166" s="235"/>
    </row>
    <row r="167" spans="2:2">
      <c r="B167" s="235"/>
    </row>
    <row r="168" spans="2:2">
      <c r="B168" s="235"/>
    </row>
    <row r="169" spans="2:2">
      <c r="B169" s="235"/>
    </row>
    <row r="170" spans="2:2">
      <c r="B170" s="235"/>
    </row>
    <row r="171" spans="2:2">
      <c r="B171" s="235"/>
    </row>
    <row r="172" spans="2:2">
      <c r="B172" s="235"/>
    </row>
    <row r="173" spans="2:2">
      <c r="B173" s="235"/>
    </row>
    <row r="174" spans="2:2">
      <c r="B174" s="235"/>
    </row>
    <row r="175" spans="2:2">
      <c r="B175" s="235"/>
    </row>
    <row r="176" spans="2:2">
      <c r="B176" s="235"/>
    </row>
    <row r="177" spans="2:2">
      <c r="B177" s="235"/>
    </row>
    <row r="178" spans="2:2">
      <c r="B178" s="235"/>
    </row>
    <row r="179" spans="2:2">
      <c r="B179" s="235"/>
    </row>
    <row r="180" spans="2:2">
      <c r="B180" s="235"/>
    </row>
    <row r="181" spans="2:2">
      <c r="B181" s="235"/>
    </row>
    <row r="182" spans="2:2">
      <c r="B182" s="235"/>
    </row>
    <row r="183" spans="2:2">
      <c r="B183" s="235"/>
    </row>
    <row r="184" spans="2:2">
      <c r="B184" s="235"/>
    </row>
    <row r="185" spans="2:2">
      <c r="B185" s="235"/>
    </row>
    <row r="186" spans="2:2">
      <c r="B186" s="235"/>
    </row>
    <row r="187" spans="2:2">
      <c r="B187" s="235"/>
    </row>
    <row r="188" spans="2:2">
      <c r="B188" s="235"/>
    </row>
    <row r="189" spans="2:2">
      <c r="B189" s="235"/>
    </row>
    <row r="190" spans="2:2">
      <c r="B190" s="235"/>
    </row>
    <row r="191" spans="2:2">
      <c r="B191" s="235"/>
    </row>
    <row r="192" spans="2:2">
      <c r="B192" s="235"/>
    </row>
    <row r="193" spans="2:2">
      <c r="B193" s="235"/>
    </row>
    <row r="194" spans="2:2">
      <c r="B194" s="235"/>
    </row>
    <row r="195" spans="2:2">
      <c r="B195" s="235"/>
    </row>
    <row r="196" spans="2:2">
      <c r="B196" s="235"/>
    </row>
    <row r="197" spans="2:2">
      <c r="B197" s="235"/>
    </row>
    <row r="198" spans="2:2">
      <c r="B198" s="235"/>
    </row>
    <row r="199" spans="2:2">
      <c r="B199" s="235"/>
    </row>
    <row r="200" spans="2:2">
      <c r="B200" s="235"/>
    </row>
    <row r="201" spans="2:2">
      <c r="B201" s="235"/>
    </row>
    <row r="202" spans="2:2">
      <c r="B202" s="235"/>
    </row>
    <row r="203" spans="2:2">
      <c r="B203" s="235"/>
    </row>
    <row r="204" spans="2:2">
      <c r="B204" s="235"/>
    </row>
    <row r="205" spans="2:2">
      <c r="B205" s="235"/>
    </row>
    <row r="206" spans="2:2">
      <c r="B206" s="235"/>
    </row>
    <row r="207" spans="2:2">
      <c r="B207" s="235"/>
    </row>
    <row r="208" spans="2:2">
      <c r="B208" s="235"/>
    </row>
    <row r="209" spans="2:2">
      <c r="B209" s="235"/>
    </row>
    <row r="210" spans="2:2">
      <c r="B210" s="235"/>
    </row>
    <row r="211" spans="2:2">
      <c r="B211" s="235"/>
    </row>
    <row r="212" spans="2:2">
      <c r="B212" s="235"/>
    </row>
    <row r="213" spans="2:2">
      <c r="B213" s="235"/>
    </row>
    <row r="214" spans="2:2">
      <c r="B214" s="235"/>
    </row>
    <row r="215" spans="2:2">
      <c r="B215" s="235"/>
    </row>
  </sheetData>
  <phoneticPr fontId="8" type="noConversion"/>
  <pageMargins left="0.15763888888888888" right="0" top="0.27569444444444446" bottom="0.31527777777777777" header="0.51180555555555562" footer="0.5118055555555556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príjmový rozpočet</vt:lpstr>
      <vt:lpstr>výdavky rozpočet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Pracovnik2</dc:creator>
  <cp:lastModifiedBy>ZMOS</cp:lastModifiedBy>
  <cp:lastPrinted>2016-01-05T15:02:37Z</cp:lastPrinted>
  <dcterms:created xsi:type="dcterms:W3CDTF">2014-11-28T07:18:13Z</dcterms:created>
  <dcterms:modified xsi:type="dcterms:W3CDTF">2016-09-19T10:21:11Z</dcterms:modified>
</cp:coreProperties>
</file>